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\Downloads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53" i="1" l="1"/>
  <c r="H53" i="1"/>
  <c r="G53" i="1"/>
  <c r="F53" i="1"/>
  <c r="A15" i="1"/>
  <c r="B15" i="1"/>
  <c r="K67" i="1"/>
  <c r="B198" i="1"/>
  <c r="A198" i="1"/>
  <c r="L197" i="1"/>
  <c r="J197" i="1"/>
  <c r="I197" i="1"/>
  <c r="H197" i="1"/>
  <c r="G197" i="1"/>
  <c r="F197" i="1"/>
  <c r="B188" i="1"/>
  <c r="A188" i="1"/>
  <c r="L187" i="1"/>
  <c r="L198" i="1" s="1"/>
  <c r="J198" i="1"/>
  <c r="I187" i="1"/>
  <c r="I198" i="1" s="1"/>
  <c r="H187" i="1"/>
  <c r="H198" i="1" s="1"/>
  <c r="G187" i="1"/>
  <c r="G198" i="1" s="1"/>
  <c r="F187" i="1"/>
  <c r="F198" i="1" s="1"/>
  <c r="B179" i="1"/>
  <c r="A179" i="1"/>
  <c r="L178" i="1"/>
  <c r="J178" i="1"/>
  <c r="I178" i="1"/>
  <c r="H178" i="1"/>
  <c r="G178" i="1"/>
  <c r="F178" i="1"/>
  <c r="B169" i="1"/>
  <c r="A169" i="1"/>
  <c r="L168" i="1"/>
  <c r="J179" i="1"/>
  <c r="I168" i="1"/>
  <c r="I179" i="1" s="1"/>
  <c r="H168" i="1"/>
  <c r="H179" i="1" s="1"/>
  <c r="G168" i="1"/>
  <c r="G179" i="1" s="1"/>
  <c r="F168" i="1"/>
  <c r="F179" i="1" s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60" i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41" i="1"/>
  <c r="I130" i="1"/>
  <c r="I141" i="1" s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22" i="1"/>
  <c r="I111" i="1"/>
  <c r="I122" i="1" s="1"/>
  <c r="H111" i="1"/>
  <c r="H122" i="1" s="1"/>
  <c r="G111" i="1"/>
  <c r="G122" i="1" s="1"/>
  <c r="F122" i="1"/>
  <c r="B102" i="1"/>
  <c r="A102" i="1"/>
  <c r="L101" i="1"/>
  <c r="J101" i="1"/>
  <c r="J102" i="1" s="1"/>
  <c r="I101" i="1"/>
  <c r="H101" i="1"/>
  <c r="G101" i="1"/>
  <c r="F101" i="1"/>
  <c r="B92" i="1"/>
  <c r="A92" i="1"/>
  <c r="L91" i="1"/>
  <c r="L102" i="1" s="1"/>
  <c r="I91" i="1"/>
  <c r="I102" i="1" s="1"/>
  <c r="H91" i="1"/>
  <c r="H102" i="1" s="1"/>
  <c r="G91" i="1"/>
  <c r="G102" i="1" s="1"/>
  <c r="F91" i="1"/>
  <c r="F102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83" i="1"/>
  <c r="I72" i="1"/>
  <c r="I83" i="1" s="1"/>
  <c r="H72" i="1"/>
  <c r="H83" i="1" s="1"/>
  <c r="G72" i="1"/>
  <c r="G83" i="1" s="1"/>
  <c r="F72" i="1"/>
  <c r="F83" i="1" s="1"/>
  <c r="B64" i="1"/>
  <c r="A64" i="1"/>
  <c r="L63" i="1"/>
  <c r="J63" i="1"/>
  <c r="J64" i="1" s="1"/>
  <c r="I63" i="1"/>
  <c r="H63" i="1"/>
  <c r="G63" i="1"/>
  <c r="F63" i="1"/>
  <c r="B54" i="1"/>
  <c r="A54" i="1"/>
  <c r="L53" i="1"/>
  <c r="H64" i="1"/>
  <c r="B44" i="1"/>
  <c r="A44" i="1"/>
  <c r="L43" i="1"/>
  <c r="J43" i="1"/>
  <c r="I43" i="1"/>
  <c r="H43" i="1"/>
  <c r="G43" i="1"/>
  <c r="F43" i="1"/>
  <c r="B34" i="1"/>
  <c r="A34" i="1"/>
  <c r="L33" i="1"/>
  <c r="L44" i="1" s="1"/>
  <c r="J44" i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J25" i="1" s="1"/>
  <c r="I24" i="1"/>
  <c r="H24" i="1"/>
  <c r="G24" i="1"/>
  <c r="F24" i="1"/>
  <c r="F25" i="1" s="1"/>
  <c r="L14" i="1"/>
  <c r="I14" i="1"/>
  <c r="H14" i="1"/>
  <c r="H25" i="1" s="1"/>
  <c r="G14" i="1"/>
  <c r="I25" i="1" l="1"/>
  <c r="G25" i="1"/>
  <c r="L25" i="1"/>
  <c r="G64" i="1"/>
  <c r="G199" i="1" s="1"/>
  <c r="I64" i="1"/>
  <c r="F64" i="1"/>
  <c r="F199" i="1" s="1"/>
  <c r="L199" i="1"/>
  <c r="J199" i="1"/>
  <c r="I199" i="1"/>
  <c r="H199" i="1"/>
</calcChain>
</file>

<file path=xl/sharedStrings.xml><?xml version="1.0" encoding="utf-8"?>
<sst xmlns="http://schemas.openxmlformats.org/spreadsheetml/2006/main" count="282" uniqueCount="106">
  <si>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</si>
  <si>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</si>
  <si>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</si>
  <si>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</si>
  <si>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</si>
  <si>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</si>
  <si>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</si>
  <si>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</si>
  <si>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</si>
  <si>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</si>
  <si>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</si>
  <si>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</si>
  <si>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</si>
  <si>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</si>
  <si>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</si>
  <si>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</si>
  <si>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</si>
  <si>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</si>
  <si>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</si>
  <si>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</si>
  <si>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</si>
  <si>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</si>
  <si>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</si>
  <si>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</si>
  <si>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</si>
  <si>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</si>
  <si>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</si>
  <si>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</si>
  <si>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</si>
  <si>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</si>
  <si>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</si>
  <si>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</si>
  <si>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</si>
  <si>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</si>
  <si>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</si>
  <si>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</si>
  <si>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</si>
  <si>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</si>
  <si>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</si>
  <si>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</si>
  <si>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54-1з</t>
  </si>
  <si>
    <t>54-25.1к</t>
  </si>
  <si>
    <t>54-3.гн</t>
  </si>
  <si>
    <t>53-19з</t>
  </si>
  <si>
    <t>Макароны  отварные</t>
  </si>
  <si>
    <t>Гуляш из говядины</t>
  </si>
  <si>
    <t>Хлеб пшеничный</t>
  </si>
  <si>
    <t>54-1г</t>
  </si>
  <si>
    <t>54-2м</t>
  </si>
  <si>
    <t>54-2гн</t>
  </si>
  <si>
    <t>Шницель из говядины</t>
  </si>
  <si>
    <t>54-4г</t>
  </si>
  <si>
    <t>54-7м</t>
  </si>
  <si>
    <t>54-35хн</t>
  </si>
  <si>
    <t>Какао с молоком</t>
  </si>
  <si>
    <t>54-4м</t>
  </si>
  <si>
    <t>п-</t>
  </si>
  <si>
    <t>Картофельное пюре</t>
  </si>
  <si>
    <t>Яблоко</t>
  </si>
  <si>
    <t>54,11г</t>
  </si>
  <si>
    <t>54,16р</t>
  </si>
  <si>
    <t>54,2гн</t>
  </si>
  <si>
    <t>54-16м</t>
  </si>
  <si>
    <t>54-1хн</t>
  </si>
  <si>
    <t>54-3</t>
  </si>
  <si>
    <t>54-6м</t>
  </si>
  <si>
    <t>54-23гн</t>
  </si>
  <si>
    <t>Сок  яблочный</t>
  </si>
  <si>
    <t>54-13м</t>
  </si>
  <si>
    <t>54-16з</t>
  </si>
  <si>
    <t xml:space="preserve">Хлеб  пшеничный </t>
  </si>
  <si>
    <t xml:space="preserve"> МКОУ Садовская СОШ</t>
  </si>
  <si>
    <t>Директор</t>
  </si>
  <si>
    <t>Соус  красный основной</t>
  </si>
  <si>
    <t>Масло сливочное   порциями</t>
  </si>
  <si>
    <t>54-14г</t>
  </si>
  <si>
    <t>54,27к</t>
  </si>
  <si>
    <t>54-11м</t>
  </si>
  <si>
    <t>Сыр  твердых сортов в нарезке</t>
  </si>
  <si>
    <t>Хлеб  ржаной</t>
  </si>
  <si>
    <t>Чай с лимоном и  сахаром</t>
  </si>
  <si>
    <t>Хлеб ржаной</t>
  </si>
  <si>
    <t>Каша  гречневая рассыпчатая</t>
  </si>
  <si>
    <t>Компот из смеси сухофруктов</t>
  </si>
  <si>
    <t>54-10з</t>
  </si>
  <si>
    <t>Салат из  капусты с овощами</t>
  </si>
  <si>
    <t>Плов из отварной говядины</t>
  </si>
  <si>
    <t xml:space="preserve">Плов из отварной говядины </t>
  </si>
  <si>
    <t>Салат из  свеклы с курагой и изюмом</t>
  </si>
  <si>
    <t>Каша  жидкая молочная манная</t>
  </si>
  <si>
    <t>Масло сливочное ( порциями)</t>
  </si>
  <si>
    <t>Компот из смеси  сухофруктов</t>
  </si>
  <si>
    <t>54-4соус</t>
  </si>
  <si>
    <t>Каша гречневая рассыпчатая</t>
  </si>
  <si>
    <t>Биточек из говядины</t>
  </si>
  <si>
    <t>Салат из свеклы с курагой и изюмом</t>
  </si>
  <si>
    <t>Чай с  лимоном и сахаром</t>
  </si>
  <si>
    <t xml:space="preserve">Жаркое по-домашнему </t>
  </si>
  <si>
    <t>Винегрет с растительным  маслом</t>
  </si>
  <si>
    <t>Каша жидкая  молочная рисовая</t>
  </si>
  <si>
    <t>Салат из белокочанной капусты</t>
  </si>
  <si>
    <t>Винегрет  с растительным маслом</t>
  </si>
  <si>
    <t>Тефтели из говядины с рисом</t>
  </si>
  <si>
    <t>Соус  сметаный</t>
  </si>
  <si>
    <t xml:space="preserve"> </t>
  </si>
  <si>
    <t>Рыба, запеченная в сметанном соусе 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</si>
</sst>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71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72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99</v>
      </c>
      <c r="F6" s="40">
        <v>200</v>
      </c>
      <c r="G6" s="40">
        <v>5.3</v>
      </c>
      <c r="H6" s="40">
        <v>5.4</v>
      </c>
      <c r="I6" s="40">
        <v>28.7</v>
      </c>
      <c r="J6" s="40">
        <v>184.5</v>
      </c>
      <c r="K6" s="41" t="s">
        <v>41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0.2</v>
      </c>
      <c r="H8" s="43">
        <v>0.1</v>
      </c>
      <c r="I8" s="43">
        <v>6.6</v>
      </c>
      <c r="J8" s="43">
        <v>27.9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70</v>
      </c>
      <c r="F9" s="43">
        <v>40</v>
      </c>
      <c r="G9" s="43">
        <v>3.1</v>
      </c>
      <c r="H9" s="43">
        <v>7.3</v>
      </c>
      <c r="I9" s="43">
        <v>0.1</v>
      </c>
      <c r="J9" s="43">
        <v>66.099999999999994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79</v>
      </c>
      <c r="F11" s="43">
        <v>60</v>
      </c>
      <c r="G11" s="43">
        <v>2.6</v>
      </c>
      <c r="H11" s="43">
        <v>0.5</v>
      </c>
      <c r="I11" s="43">
        <v>13.4</v>
      </c>
      <c r="J11" s="43">
        <v>68.3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74</v>
      </c>
      <c r="F12" s="43">
        <v>10</v>
      </c>
      <c r="G12" s="43">
        <v>0.1</v>
      </c>
      <c r="H12" s="43">
        <v>7.3</v>
      </c>
      <c r="I12" s="43">
        <v>0.1</v>
      </c>
      <c r="J12" s="43">
        <v>66.099999999999994</v>
      </c>
      <c r="K12" s="44"/>
      <c r="L12" s="43">
        <v>79.34</v>
      </c>
    </row>
    <row r="13" spans="1:12" ht="15" x14ac:dyDescent="0.25">
      <c r="A13" s="23"/>
      <c r="B13" s="15"/>
      <c r="C13" s="11"/>
      <c r="D13" s="6"/>
      <c r="E13" s="42" t="s">
        <v>78</v>
      </c>
      <c r="F13" s="43">
        <v>15</v>
      </c>
      <c r="G13" s="43">
        <v>3.5</v>
      </c>
      <c r="H13" s="43">
        <v>4.4000000000000004</v>
      </c>
      <c r="I13" s="43">
        <v>0</v>
      </c>
      <c r="J13" s="43">
        <v>53.7</v>
      </c>
      <c r="K13" s="44" t="s">
        <v>40</v>
      </c>
      <c r="L13" s="43"/>
    </row>
    <row r="14" spans="1:12" ht="15" x14ac:dyDescent="0.25">
      <c r="A14" s="24"/>
      <c r="B14" s="17"/>
      <c r="C14" s="8"/>
      <c r="D14" s="18" t="s">
        <v>33</v>
      </c>
      <c r="E14" s="9"/>
      <c r="F14" s="19">
        <v>525</v>
      </c>
      <c r="G14" s="19">
        <f>SUM(G6:G12)</f>
        <v>11.299999999999999</v>
      </c>
      <c r="H14" s="19">
        <f>SUM(H6:H12)</f>
        <v>20.6</v>
      </c>
      <c r="I14" s="19">
        <f>SUM(I6:I12)</f>
        <v>48.9</v>
      </c>
      <c r="J14" s="19">
        <v>527.4</v>
      </c>
      <c r="K14" s="25"/>
      <c r="L14" s="19">
        <f>SUM(L6:L12)</f>
        <v>79.34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32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0">SUM(G15:G23)</f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25"/>
      <c r="L24" s="19">
        <f t="shared" ref="L24" si="1">SUM(L15:L23)</f>
        <v>0</v>
      </c>
    </row>
    <row r="25" spans="1:12" ht="15" x14ac:dyDescent="0.2">
      <c r="A25" s="29">
        <f>A6</f>
        <v>1</v>
      </c>
      <c r="B25" s="30">
        <f>B6</f>
        <v>1</v>
      </c>
      <c r="C25" s="54" t="s">
        <v>4</v>
      </c>
      <c r="D25" s="55"/>
      <c r="E25" s="31"/>
      <c r="F25" s="32">
        <f>F14+F24</f>
        <v>525</v>
      </c>
      <c r="G25" s="32">
        <f t="shared" ref="G25:J25" si="2">G14+G24</f>
        <v>11.299999999999999</v>
      </c>
      <c r="H25" s="32">
        <f t="shared" si="2"/>
        <v>20.6</v>
      </c>
      <c r="I25" s="32">
        <f t="shared" si="2"/>
        <v>48.9</v>
      </c>
      <c r="J25" s="32">
        <f t="shared" si="2"/>
        <v>527.4</v>
      </c>
      <c r="K25" s="32"/>
      <c r="L25" s="32">
        <f t="shared" ref="L25" si="3">L14+L24</f>
        <v>79.34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39" t="s">
        <v>44</v>
      </c>
      <c r="F26" s="40">
        <v>150</v>
      </c>
      <c r="G26" s="40">
        <v>5.3</v>
      </c>
      <c r="H26" s="40">
        <v>4.9000000000000004</v>
      </c>
      <c r="I26" s="40">
        <v>32.799999999999997</v>
      </c>
      <c r="J26" s="40">
        <v>196.8</v>
      </c>
      <c r="K26" s="41" t="s">
        <v>47</v>
      </c>
      <c r="L26" s="40"/>
    </row>
    <row r="27" spans="1:12" ht="15" x14ac:dyDescent="0.25">
      <c r="A27" s="14"/>
      <c r="B27" s="15"/>
      <c r="C27" s="11"/>
      <c r="D27" s="6"/>
      <c r="E27" s="42" t="s">
        <v>45</v>
      </c>
      <c r="F27" s="43">
        <v>90</v>
      </c>
      <c r="G27" s="43">
        <v>15.3</v>
      </c>
      <c r="H27" s="43">
        <v>14.9</v>
      </c>
      <c r="I27" s="43">
        <v>3.5</v>
      </c>
      <c r="J27" s="43">
        <v>208.9</v>
      </c>
      <c r="K27" s="44" t="s">
        <v>48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80</v>
      </c>
      <c r="F28" s="43">
        <v>200</v>
      </c>
      <c r="G28" s="43">
        <v>0.2</v>
      </c>
      <c r="H28" s="43">
        <v>0</v>
      </c>
      <c r="I28" s="43">
        <v>6.4</v>
      </c>
      <c r="J28" s="43">
        <v>26.8</v>
      </c>
      <c r="K28" s="44" t="s">
        <v>49</v>
      </c>
      <c r="L28" s="43"/>
    </row>
    <row r="29" spans="1:12" ht="15" x14ac:dyDescent="0.25">
      <c r="A29" s="14"/>
      <c r="B29" s="15"/>
      <c r="C29" s="11"/>
      <c r="D29" s="7" t="s">
        <v>23</v>
      </c>
      <c r="E29" s="42" t="s">
        <v>46</v>
      </c>
      <c r="F29" s="43">
        <v>40</v>
      </c>
      <c r="G29" s="43">
        <v>3.8</v>
      </c>
      <c r="H29" s="43">
        <v>0.4</v>
      </c>
      <c r="I29" s="43">
        <v>24.6</v>
      </c>
      <c r="J29" s="43">
        <v>117.2</v>
      </c>
      <c r="K29" s="44"/>
      <c r="L29" s="43"/>
    </row>
    <row r="30" spans="1:12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100</v>
      </c>
      <c r="F31" s="43">
        <v>60</v>
      </c>
      <c r="G31" s="43">
        <v>1.5</v>
      </c>
      <c r="H31" s="43">
        <v>6.1</v>
      </c>
      <c r="I31" s="43">
        <v>6.2</v>
      </c>
      <c r="J31" s="43">
        <v>85.8</v>
      </c>
      <c r="K31" s="44"/>
      <c r="L31" s="43"/>
    </row>
    <row r="32" spans="1:12" ht="15" x14ac:dyDescent="0.25">
      <c r="A32" s="14"/>
      <c r="B32" s="15"/>
      <c r="C32" s="11"/>
      <c r="D32" s="6"/>
      <c r="E32" s="42" t="s">
        <v>81</v>
      </c>
      <c r="F32" s="43">
        <v>30</v>
      </c>
      <c r="G32" s="43">
        <v>2.6</v>
      </c>
      <c r="H32" s="43">
        <v>0.5</v>
      </c>
      <c r="I32" s="43">
        <v>13.4</v>
      </c>
      <c r="J32" s="43">
        <v>68.3</v>
      </c>
      <c r="K32" s="44"/>
      <c r="L32" s="43">
        <v>79.34</v>
      </c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570</v>
      </c>
      <c r="G33" s="19">
        <f t="shared" ref="G33" si="4">SUM(G26:G32)</f>
        <v>28.700000000000003</v>
      </c>
      <c r="H33" s="19">
        <f t="shared" ref="H33" si="5">SUM(H26:H32)</f>
        <v>26.799999999999997</v>
      </c>
      <c r="I33" s="19">
        <f t="shared" ref="I33" si="6">SUM(I26:I32)</f>
        <v>86.9</v>
      </c>
      <c r="J33" s="19">
        <v>650.1</v>
      </c>
      <c r="K33" s="25"/>
      <c r="L33" s="19">
        <f t="shared" ref="L33" si="7">SUM(L26:L32)</f>
        <v>79.34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7" t="s">
        <v>32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0</v>
      </c>
      <c r="G43" s="19">
        <f t="shared" ref="G43" si="8">SUM(G34:G42)</f>
        <v>0</v>
      </c>
      <c r="H43" s="19">
        <f t="shared" ref="H43" si="9">SUM(H34:H42)</f>
        <v>0</v>
      </c>
      <c r="I43" s="19">
        <f t="shared" ref="I43" si="10">SUM(I34:I42)</f>
        <v>0</v>
      </c>
      <c r="J43" s="19">
        <f t="shared" ref="J43:L43" si="11">SUM(J34:J42)</f>
        <v>0</v>
      </c>
      <c r="K43" s="25"/>
      <c r="L43" s="19">
        <f t="shared" si="11"/>
        <v>0</v>
      </c>
    </row>
    <row r="44" spans="1:12" ht="15.75" customHeight="1" x14ac:dyDescent="0.2">
      <c r="A44" s="33">
        <f>A26</f>
        <v>1</v>
      </c>
      <c r="B44" s="33">
        <f>B26</f>
        <v>2</v>
      </c>
      <c r="C44" s="54" t="s">
        <v>4</v>
      </c>
      <c r="D44" s="55"/>
      <c r="E44" s="31"/>
      <c r="F44" s="32">
        <f>F33+F43</f>
        <v>570</v>
      </c>
      <c r="G44" s="32">
        <f t="shared" ref="G44" si="12">G33+G43</f>
        <v>28.700000000000003</v>
      </c>
      <c r="H44" s="32">
        <f t="shared" ref="H44" si="13">H33+H43</f>
        <v>26.799999999999997</v>
      </c>
      <c r="I44" s="32">
        <f t="shared" ref="I44" si="14">I33+I43</f>
        <v>86.9</v>
      </c>
      <c r="J44" s="32">
        <f t="shared" ref="J44:L44" si="15">J33+J43</f>
        <v>650.1</v>
      </c>
      <c r="K44" s="32"/>
      <c r="L44" s="32">
        <f t="shared" si="15"/>
        <v>79.34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82</v>
      </c>
      <c r="F45" s="40">
        <v>150</v>
      </c>
      <c r="G45" s="40">
        <v>8.1999999999999993</v>
      </c>
      <c r="H45" s="40">
        <v>6.3</v>
      </c>
      <c r="I45" s="40">
        <v>35.9</v>
      </c>
      <c r="J45" s="40">
        <v>233.7</v>
      </c>
      <c r="K45" s="41" t="s">
        <v>51</v>
      </c>
      <c r="L45" s="40"/>
    </row>
    <row r="46" spans="1:12" ht="15" x14ac:dyDescent="0.25">
      <c r="A46" s="23"/>
      <c r="B46" s="15"/>
      <c r="C46" s="11"/>
      <c r="D46" s="6"/>
      <c r="E46" s="42" t="s">
        <v>50</v>
      </c>
      <c r="F46" s="43">
        <v>90</v>
      </c>
      <c r="G46" s="43">
        <v>16.399999999999999</v>
      </c>
      <c r="H46" s="43">
        <v>15.7</v>
      </c>
      <c r="I46" s="43">
        <v>14.8</v>
      </c>
      <c r="J46" s="43">
        <v>265.7</v>
      </c>
      <c r="K46" s="44" t="s">
        <v>52</v>
      </c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 t="s">
        <v>46</v>
      </c>
      <c r="F48" s="43">
        <v>20</v>
      </c>
      <c r="G48" s="43">
        <v>3.8</v>
      </c>
      <c r="H48" s="43">
        <v>0.4</v>
      </c>
      <c r="I48" s="43">
        <v>24.6</v>
      </c>
      <c r="J48" s="43">
        <v>117.2</v>
      </c>
      <c r="K48" s="44"/>
      <c r="L48" s="43"/>
    </row>
    <row r="49" spans="1:12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 t="s">
        <v>104</v>
      </c>
      <c r="F50" s="43" t="s">
        <v>104</v>
      </c>
      <c r="G50" s="43" t="s">
        <v>104</v>
      </c>
      <c r="H50" s="43" t="s">
        <v>104</v>
      </c>
      <c r="I50" s="43" t="s">
        <v>104</v>
      </c>
      <c r="J50" s="43" t="s">
        <v>104</v>
      </c>
      <c r="K50" s="44" t="s">
        <v>104</v>
      </c>
      <c r="L50" s="43"/>
    </row>
    <row r="51" spans="1:12" ht="15" x14ac:dyDescent="0.25">
      <c r="A51" s="23"/>
      <c r="B51" s="15"/>
      <c r="C51" s="11"/>
      <c r="D51" s="6"/>
      <c r="E51" s="42" t="s">
        <v>83</v>
      </c>
      <c r="F51" s="43">
        <v>180</v>
      </c>
      <c r="G51" s="43">
        <v>0.4</v>
      </c>
      <c r="H51" s="43">
        <v>0</v>
      </c>
      <c r="I51" s="43">
        <v>19.8</v>
      </c>
      <c r="J51" s="43">
        <v>80.8</v>
      </c>
      <c r="K51" s="44" t="s">
        <v>53</v>
      </c>
      <c r="L51" s="43">
        <v>79.34</v>
      </c>
    </row>
    <row r="52" spans="1:12" ht="15" x14ac:dyDescent="0.25">
      <c r="A52" s="23"/>
      <c r="B52" s="15"/>
      <c r="C52" s="11"/>
      <c r="D52" s="6"/>
      <c r="E52" s="42" t="s">
        <v>85</v>
      </c>
      <c r="F52" s="43">
        <v>60</v>
      </c>
      <c r="G52" s="43">
        <v>1.5</v>
      </c>
      <c r="H52" s="43">
        <v>6.1</v>
      </c>
      <c r="I52" s="43">
        <v>6.2</v>
      </c>
      <c r="J52" s="43">
        <v>85.8</v>
      </c>
      <c r="K52" s="44" t="s">
        <v>84</v>
      </c>
      <c r="L52" s="43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SUM(F45:F52)</f>
        <v>500</v>
      </c>
      <c r="G53" s="19">
        <f>SUM(G45:G52)</f>
        <v>30.299999999999997</v>
      </c>
      <c r="H53" s="19">
        <f>SUM(H45:H52)</f>
        <v>28.5</v>
      </c>
      <c r="I53" s="19">
        <f>SUM(I45:I52)</f>
        <v>101.30000000000001</v>
      </c>
      <c r="J53" s="19">
        <v>661.5</v>
      </c>
      <c r="K53" s="25"/>
      <c r="L53" s="19">
        <f t="shared" ref="L53" si="16">SUM(L45:L51)</f>
        <v>79.34</v>
      </c>
    </row>
    <row r="54" spans="1:12" ht="15" x14ac:dyDescent="0.25">
      <c r="A54" s="26">
        <f>A45</f>
        <v>1</v>
      </c>
      <c r="B54" s="13">
        <f>B45</f>
        <v>3</v>
      </c>
      <c r="C54" s="10" t="s">
        <v>25</v>
      </c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31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 t="s">
        <v>32</v>
      </c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0</v>
      </c>
      <c r="G63" s="19">
        <f t="shared" ref="G63" si="17">SUM(G54:G62)</f>
        <v>0</v>
      </c>
      <c r="H63" s="19">
        <f t="shared" ref="H63" si="18">SUM(H54:H62)</f>
        <v>0</v>
      </c>
      <c r="I63" s="19">
        <f t="shared" ref="I63" si="19">SUM(I54:I62)</f>
        <v>0</v>
      </c>
      <c r="J63" s="19">
        <f t="shared" ref="J63:L63" si="20">SUM(J54:J62)</f>
        <v>0</v>
      </c>
      <c r="K63" s="25"/>
      <c r="L63" s="19">
        <f t="shared" si="20"/>
        <v>0</v>
      </c>
    </row>
    <row r="64" spans="1:12" ht="15.75" customHeight="1" x14ac:dyDescent="0.2">
      <c r="A64" s="29">
        <f>A45</f>
        <v>1</v>
      </c>
      <c r="B64" s="30">
        <f>B45</f>
        <v>3</v>
      </c>
      <c r="C64" s="54" t="s">
        <v>4</v>
      </c>
      <c r="D64" s="55"/>
      <c r="E64" s="31"/>
      <c r="F64" s="32">
        <f>F53+F63</f>
        <v>500</v>
      </c>
      <c r="G64" s="32">
        <f t="shared" ref="G64" si="21">G53+G63</f>
        <v>30.299999999999997</v>
      </c>
      <c r="H64" s="32">
        <f t="shared" ref="H64" si="22">H53+H63</f>
        <v>28.5</v>
      </c>
      <c r="I64" s="32">
        <f t="shared" ref="I64" si="23">I53+I63</f>
        <v>101.30000000000001</v>
      </c>
      <c r="J64" s="32">
        <f t="shared" ref="J64" si="24">J53+J63</f>
        <v>661.5</v>
      </c>
      <c r="K64" s="32"/>
      <c r="L64" s="32">
        <v>79.34</v>
      </c>
    </row>
    <row r="65" spans="1:12" ht="15" x14ac:dyDescent="0.25">
      <c r="A65" s="20">
        <v>1</v>
      </c>
      <c r="B65" s="21">
        <v>4</v>
      </c>
      <c r="C65" s="22" t="s">
        <v>20</v>
      </c>
      <c r="D65" s="5" t="s">
        <v>21</v>
      </c>
      <c r="E65" s="39" t="s">
        <v>87</v>
      </c>
      <c r="F65" s="40">
        <v>200</v>
      </c>
      <c r="G65" s="40">
        <v>3.6</v>
      </c>
      <c r="H65" s="40">
        <v>4.8</v>
      </c>
      <c r="I65" s="40">
        <v>36.4</v>
      </c>
      <c r="J65" s="40">
        <v>203.5</v>
      </c>
      <c r="K65" s="41" t="s">
        <v>55</v>
      </c>
      <c r="L65" s="40"/>
    </row>
    <row r="66" spans="1:12" ht="15" x14ac:dyDescent="0.25">
      <c r="A66" s="23"/>
      <c r="B66" s="15"/>
      <c r="C66" s="11"/>
      <c r="D66" s="6"/>
      <c r="E66" s="42" t="s">
        <v>88</v>
      </c>
      <c r="F66" s="43">
        <v>60</v>
      </c>
      <c r="G66" s="43">
        <v>1.1000000000000001</v>
      </c>
      <c r="H66" s="43">
        <v>3.2</v>
      </c>
      <c r="I66" s="43">
        <v>10</v>
      </c>
      <c r="J66" s="43">
        <v>73.400000000000006</v>
      </c>
      <c r="K66" s="44" t="s">
        <v>75</v>
      </c>
      <c r="L66" s="43"/>
    </row>
    <row r="67" spans="1:12" ht="15" x14ac:dyDescent="0.25">
      <c r="A67" s="23"/>
      <c r="B67" s="15"/>
      <c r="C67" s="11"/>
      <c r="D67" s="7" t="s">
        <v>22</v>
      </c>
      <c r="E67" s="42" t="s">
        <v>54</v>
      </c>
      <c r="F67" s="43">
        <v>200</v>
      </c>
      <c r="G67" s="43">
        <v>4.7</v>
      </c>
      <c r="H67" s="43">
        <v>3.5</v>
      </c>
      <c r="I67" s="43">
        <v>12.5</v>
      </c>
      <c r="J67" s="43">
        <v>100.4</v>
      </c>
      <c r="K67" s="44">
        <f>-54-K70</f>
        <v>-54</v>
      </c>
      <c r="L67" s="43"/>
    </row>
    <row r="68" spans="1:12" ht="15" x14ac:dyDescent="0.25">
      <c r="A68" s="23"/>
      <c r="B68" s="15"/>
      <c r="C68" s="11"/>
      <c r="D68" s="7" t="s">
        <v>23</v>
      </c>
      <c r="E68" s="42" t="s">
        <v>46</v>
      </c>
      <c r="F68" s="43">
        <v>30</v>
      </c>
      <c r="G68" s="43">
        <v>3.8</v>
      </c>
      <c r="H68" s="43">
        <v>0.4</v>
      </c>
      <c r="I68" s="43">
        <v>24.6</v>
      </c>
      <c r="J68" s="43">
        <v>117.2</v>
      </c>
      <c r="K68" s="44" t="s">
        <v>56</v>
      </c>
      <c r="L68" s="43"/>
    </row>
    <row r="69" spans="1:12" ht="15" x14ac:dyDescent="0.25">
      <c r="A69" s="23"/>
      <c r="B69" s="15"/>
      <c r="C69" s="11"/>
      <c r="D69" s="7" t="s">
        <v>24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 t="s">
        <v>81</v>
      </c>
      <c r="F70" s="43">
        <v>20</v>
      </c>
      <c r="G70" s="43">
        <v>2</v>
      </c>
      <c r="H70" s="43">
        <v>0.4</v>
      </c>
      <c r="I70" s="43">
        <v>10</v>
      </c>
      <c r="J70" s="43">
        <v>51.2</v>
      </c>
      <c r="K70" s="44"/>
      <c r="L70" s="4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>
        <v>79.34</v>
      </c>
    </row>
    <row r="72" spans="1:12" ht="15" x14ac:dyDescent="0.25">
      <c r="A72" s="24"/>
      <c r="B72" s="17"/>
      <c r="C72" s="8"/>
      <c r="D72" s="18" t="s">
        <v>33</v>
      </c>
      <c r="E72" s="9"/>
      <c r="F72" s="19">
        <f>SUM(F65:F71)</f>
        <v>510</v>
      </c>
      <c r="G72" s="19">
        <f t="shared" ref="G72" si="25">SUM(G65:G71)</f>
        <v>15.2</v>
      </c>
      <c r="H72" s="19">
        <f t="shared" ref="H72" si="26">SUM(H65:H71)</f>
        <v>12.3</v>
      </c>
      <c r="I72" s="19">
        <f t="shared" ref="I72" si="27">SUM(I65:I71)</f>
        <v>93.5</v>
      </c>
      <c r="J72" s="19">
        <v>619</v>
      </c>
      <c r="K72" s="25"/>
      <c r="L72" s="19">
        <f t="shared" ref="L72" si="28">SUM(L65:L71)</f>
        <v>79.34</v>
      </c>
    </row>
    <row r="73" spans="1:12" ht="15" x14ac:dyDescent="0.25">
      <c r="A73" s="26">
        <f>A65</f>
        <v>1</v>
      </c>
      <c r="B73" s="13">
        <f>B65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31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32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33</v>
      </c>
      <c r="E82" s="9"/>
      <c r="F82" s="19">
        <f>SUM(F73:F81)</f>
        <v>0</v>
      </c>
      <c r="G82" s="19">
        <f t="shared" ref="G82" si="29">SUM(G73:G81)</f>
        <v>0</v>
      </c>
      <c r="H82" s="19">
        <f t="shared" ref="H82" si="30">SUM(H73:H81)</f>
        <v>0</v>
      </c>
      <c r="I82" s="19">
        <f t="shared" ref="I82" si="31">SUM(I73:I81)</f>
        <v>0</v>
      </c>
      <c r="J82" s="19">
        <f t="shared" ref="J82:L82" si="32">SUM(J73:J81)</f>
        <v>0</v>
      </c>
      <c r="K82" s="25"/>
      <c r="L82" s="19">
        <f t="shared" si="32"/>
        <v>0</v>
      </c>
    </row>
    <row r="83" spans="1:12" ht="15.75" customHeight="1" x14ac:dyDescent="0.2">
      <c r="A83" s="29">
        <f>A65</f>
        <v>1</v>
      </c>
      <c r="B83" s="30">
        <f>B65</f>
        <v>4</v>
      </c>
      <c r="C83" s="54" t="s">
        <v>4</v>
      </c>
      <c r="D83" s="55"/>
      <c r="E83" s="31"/>
      <c r="F83" s="32">
        <f>F72+F82</f>
        <v>510</v>
      </c>
      <c r="G83" s="32">
        <f t="shared" ref="G83" si="33">G72+G82</f>
        <v>15.2</v>
      </c>
      <c r="H83" s="32">
        <f t="shared" ref="H83" si="34">H72+H82</f>
        <v>12.3</v>
      </c>
      <c r="I83" s="32">
        <f t="shared" ref="I83" si="35">I72+I82</f>
        <v>93.5</v>
      </c>
      <c r="J83" s="32">
        <f t="shared" ref="J83:L83" si="36">J72+J82</f>
        <v>619</v>
      </c>
      <c r="K83" s="32"/>
      <c r="L83" s="32">
        <f t="shared" si="36"/>
        <v>79.34</v>
      </c>
    </row>
    <row r="84" spans="1:12" ht="15" x14ac:dyDescent="0.25">
      <c r="A84" s="20">
        <v>1</v>
      </c>
      <c r="B84" s="21">
        <v>5</v>
      </c>
      <c r="C84" s="22" t="s">
        <v>20</v>
      </c>
      <c r="D84" s="5" t="s">
        <v>21</v>
      </c>
      <c r="E84" s="39" t="s">
        <v>57</v>
      </c>
      <c r="F84" s="40">
        <v>150</v>
      </c>
      <c r="G84" s="40">
        <v>3.1</v>
      </c>
      <c r="H84" s="40">
        <v>5.3</v>
      </c>
      <c r="I84" s="40">
        <v>19.8</v>
      </c>
      <c r="J84" s="40">
        <v>139.4</v>
      </c>
      <c r="K84" s="41" t="s">
        <v>59</v>
      </c>
      <c r="L84" s="40"/>
    </row>
    <row r="85" spans="1:12" ht="15" x14ac:dyDescent="0.25">
      <c r="A85" s="23"/>
      <c r="B85" s="15"/>
      <c r="C85" s="11"/>
      <c r="D85" s="6"/>
      <c r="E85" s="42" t="s">
        <v>105</v>
      </c>
      <c r="F85" s="43">
        <v>80</v>
      </c>
      <c r="G85" s="43">
        <v>20.7</v>
      </c>
      <c r="H85" s="43">
        <v>25.7</v>
      </c>
      <c r="I85" s="43">
        <v>5</v>
      </c>
      <c r="J85" s="43">
        <v>333.5</v>
      </c>
      <c r="K85" s="44" t="s">
        <v>60</v>
      </c>
      <c r="L85" s="43"/>
    </row>
    <row r="86" spans="1:12" ht="15" x14ac:dyDescent="0.25">
      <c r="A86" s="23"/>
      <c r="B86" s="15"/>
      <c r="C86" s="11"/>
      <c r="D86" s="7" t="s">
        <v>22</v>
      </c>
      <c r="E86" s="42" t="s">
        <v>39</v>
      </c>
      <c r="F86" s="43">
        <v>180</v>
      </c>
      <c r="G86" s="43">
        <v>0.2</v>
      </c>
      <c r="H86" s="43">
        <v>0</v>
      </c>
      <c r="I86" s="43">
        <v>6.4</v>
      </c>
      <c r="J86" s="43">
        <v>26.8</v>
      </c>
      <c r="K86" s="44" t="s">
        <v>61</v>
      </c>
      <c r="L86" s="43"/>
    </row>
    <row r="87" spans="1:12" ht="15" x14ac:dyDescent="0.25">
      <c r="A87" s="23"/>
      <c r="B87" s="15"/>
      <c r="C87" s="11"/>
      <c r="D87" s="7" t="s">
        <v>23</v>
      </c>
      <c r="E87" s="42" t="s">
        <v>46</v>
      </c>
      <c r="F87" s="43">
        <v>40</v>
      </c>
      <c r="G87" s="43">
        <v>3.8</v>
      </c>
      <c r="H87" s="43">
        <v>0.4</v>
      </c>
      <c r="I87" s="43">
        <v>24.6</v>
      </c>
      <c r="J87" s="43">
        <v>117.2</v>
      </c>
      <c r="K87" s="44"/>
      <c r="L87" s="43"/>
    </row>
    <row r="88" spans="1:12" ht="15" x14ac:dyDescent="0.25">
      <c r="A88" s="23"/>
      <c r="B88" s="15"/>
      <c r="C88" s="11"/>
      <c r="D88" s="7" t="s">
        <v>24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 t="s">
        <v>101</v>
      </c>
      <c r="F89" s="43">
        <v>60</v>
      </c>
      <c r="G89" s="43">
        <v>0.7</v>
      </c>
      <c r="H89" s="43">
        <v>5.4</v>
      </c>
      <c r="I89" s="43">
        <v>4</v>
      </c>
      <c r="J89" s="43">
        <v>67.099999999999994</v>
      </c>
      <c r="K89" s="44"/>
      <c r="L89" s="43"/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>
        <v>79.34</v>
      </c>
    </row>
    <row r="91" spans="1:12" ht="15" x14ac:dyDescent="0.25">
      <c r="A91" s="24"/>
      <c r="B91" s="17"/>
      <c r="C91" s="8"/>
      <c r="D91" s="18" t="s">
        <v>33</v>
      </c>
      <c r="E91" s="9"/>
      <c r="F91" s="19">
        <f>SUM(F84:F90)</f>
        <v>510</v>
      </c>
      <c r="G91" s="19">
        <f t="shared" ref="G91" si="37">SUM(G84:G90)</f>
        <v>28.5</v>
      </c>
      <c r="H91" s="19">
        <f t="shared" ref="H91" si="38">SUM(H84:H90)</f>
        <v>36.799999999999997</v>
      </c>
      <c r="I91" s="19">
        <f t="shared" ref="I91" si="39">SUM(I84:I90)</f>
        <v>59.800000000000004</v>
      </c>
      <c r="J91" s="19">
        <v>533.5</v>
      </c>
      <c r="K91" s="25"/>
      <c r="L91" s="19">
        <f t="shared" ref="L91" si="40">SUM(L84:L90)</f>
        <v>79.34</v>
      </c>
    </row>
    <row r="92" spans="1:12" ht="15" x14ac:dyDescent="0.25">
      <c r="A92" s="26">
        <f>A84</f>
        <v>1</v>
      </c>
      <c r="B92" s="13">
        <f>B84</f>
        <v>5</v>
      </c>
      <c r="C92" s="10" t="s">
        <v>25</v>
      </c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31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32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SUM(F92:F100)</f>
        <v>0</v>
      </c>
      <c r="G101" s="19">
        <f t="shared" ref="G101" si="41">SUM(G92:G100)</f>
        <v>0</v>
      </c>
      <c r="H101" s="19">
        <f t="shared" ref="H101" si="42">SUM(H92:H100)</f>
        <v>0</v>
      </c>
      <c r="I101" s="19">
        <f t="shared" ref="I101" si="43">SUM(I92:I100)</f>
        <v>0</v>
      </c>
      <c r="J101" s="19">
        <f t="shared" ref="J101:L101" si="44">SUM(J92:J100)</f>
        <v>0</v>
      </c>
      <c r="K101" s="25"/>
      <c r="L101" s="19">
        <f t="shared" si="44"/>
        <v>0</v>
      </c>
    </row>
    <row r="102" spans="1:12" ht="15.75" customHeight="1" x14ac:dyDescent="0.2">
      <c r="A102" s="29">
        <f>A84</f>
        <v>1</v>
      </c>
      <c r="B102" s="30">
        <f>B84</f>
        <v>5</v>
      </c>
      <c r="C102" s="54" t="s">
        <v>4</v>
      </c>
      <c r="D102" s="55"/>
      <c r="E102" s="31"/>
      <c r="F102" s="32">
        <f>F91+F101</f>
        <v>510</v>
      </c>
      <c r="G102" s="32">
        <f t="shared" ref="G102" si="45">G91+G101</f>
        <v>28.5</v>
      </c>
      <c r="H102" s="32">
        <f t="shared" ref="H102" si="46">H91+H101</f>
        <v>36.799999999999997</v>
      </c>
      <c r="I102" s="32">
        <f t="shared" ref="I102" si="47">I91+I101</f>
        <v>59.800000000000004</v>
      </c>
      <c r="J102" s="32">
        <f t="shared" ref="J102:L102" si="48">J91+J101</f>
        <v>533.5</v>
      </c>
      <c r="K102" s="32"/>
      <c r="L102" s="32">
        <f t="shared" si="48"/>
        <v>79.34</v>
      </c>
    </row>
    <row r="103" spans="1:12" ht="15" x14ac:dyDescent="0.25">
      <c r="A103" s="20">
        <v>2</v>
      </c>
      <c r="B103" s="21">
        <v>1</v>
      </c>
      <c r="C103" s="22" t="s">
        <v>20</v>
      </c>
      <c r="D103" s="5" t="s">
        <v>21</v>
      </c>
      <c r="E103" s="39" t="s">
        <v>89</v>
      </c>
      <c r="F103" s="40">
        <v>200</v>
      </c>
      <c r="G103" s="40">
        <v>6.7</v>
      </c>
      <c r="H103" s="40">
        <v>7.2</v>
      </c>
      <c r="I103" s="40">
        <v>31.6</v>
      </c>
      <c r="J103" s="40">
        <v>218</v>
      </c>
      <c r="K103" s="41" t="s">
        <v>76</v>
      </c>
      <c r="L103" s="40"/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22</v>
      </c>
      <c r="E105" s="42" t="s">
        <v>39</v>
      </c>
      <c r="F105" s="43">
        <v>200</v>
      </c>
      <c r="G105" s="43">
        <v>0.2</v>
      </c>
      <c r="H105" s="43">
        <v>0</v>
      </c>
      <c r="I105" s="43">
        <v>6.4</v>
      </c>
      <c r="J105" s="43">
        <v>26.8</v>
      </c>
      <c r="K105" s="44" t="s">
        <v>49</v>
      </c>
      <c r="L105" s="43"/>
    </row>
    <row r="106" spans="1:12" ht="15" x14ac:dyDescent="0.25">
      <c r="A106" s="23"/>
      <c r="B106" s="15"/>
      <c r="C106" s="11"/>
      <c r="D106" s="7" t="s">
        <v>23</v>
      </c>
      <c r="E106" s="42" t="s">
        <v>46</v>
      </c>
      <c r="F106" s="43">
        <v>50</v>
      </c>
      <c r="G106" s="43">
        <v>3.1</v>
      </c>
      <c r="H106" s="43">
        <v>7.3</v>
      </c>
      <c r="I106" s="43">
        <v>0.1</v>
      </c>
      <c r="J106" s="43">
        <v>66.099999999999994</v>
      </c>
      <c r="K106" s="44" t="s">
        <v>43</v>
      </c>
      <c r="L106" s="43"/>
    </row>
    <row r="107" spans="1:12" ht="15" x14ac:dyDescent="0.25">
      <c r="A107" s="23"/>
      <c r="B107" s="15"/>
      <c r="C107" s="11"/>
      <c r="D107" s="7" t="s">
        <v>24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 t="s">
        <v>81</v>
      </c>
      <c r="F108" s="43">
        <v>30</v>
      </c>
      <c r="G108" s="43">
        <v>2</v>
      </c>
      <c r="H108" s="43">
        <v>0.4</v>
      </c>
      <c r="I108" s="43">
        <v>10</v>
      </c>
      <c r="J108" s="43">
        <v>51.2</v>
      </c>
      <c r="K108" s="44"/>
      <c r="L108" s="43"/>
    </row>
    <row r="109" spans="1:12" ht="15" x14ac:dyDescent="0.25">
      <c r="A109" s="23"/>
      <c r="B109" s="15"/>
      <c r="C109" s="11"/>
      <c r="D109" s="6"/>
      <c r="E109" s="42" t="s">
        <v>90</v>
      </c>
      <c r="F109" s="43">
        <v>10</v>
      </c>
      <c r="G109" s="43">
        <v>0.1</v>
      </c>
      <c r="H109" s="43">
        <v>7.3</v>
      </c>
      <c r="I109" s="43">
        <v>0.1</v>
      </c>
      <c r="J109" s="43">
        <v>66.099999999999994</v>
      </c>
      <c r="K109" s="44"/>
      <c r="L109" s="43">
        <v>79.34</v>
      </c>
    </row>
    <row r="110" spans="1:12" ht="15" x14ac:dyDescent="0.25">
      <c r="A110" s="23"/>
      <c r="B110" s="15"/>
      <c r="C110" s="11"/>
      <c r="D110" s="6"/>
      <c r="E110" s="42" t="s">
        <v>78</v>
      </c>
      <c r="F110" s="43">
        <v>15</v>
      </c>
      <c r="G110" s="43">
        <v>3.5</v>
      </c>
      <c r="H110" s="43">
        <v>4.4000000000000004</v>
      </c>
      <c r="I110" s="43">
        <v>0</v>
      </c>
      <c r="J110" s="43">
        <v>53.7</v>
      </c>
      <c r="K110" s="44" t="s">
        <v>40</v>
      </c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v>505</v>
      </c>
      <c r="G111" s="19">
        <f t="shared" ref="G111:I111" si="49">SUM(G103:G109)</f>
        <v>12.1</v>
      </c>
      <c r="H111" s="19">
        <f t="shared" si="49"/>
        <v>22.2</v>
      </c>
      <c r="I111" s="19">
        <f t="shared" si="49"/>
        <v>48.2</v>
      </c>
      <c r="J111" s="19">
        <v>489.3</v>
      </c>
      <c r="K111" s="25"/>
      <c r="L111" s="19">
        <f t="shared" ref="L111" si="50">SUM(L103:L109)</f>
        <v>79.34</v>
      </c>
    </row>
    <row r="112" spans="1:12" ht="15" x14ac:dyDescent="0.25">
      <c r="A112" s="26">
        <f>A103</f>
        <v>2</v>
      </c>
      <c r="B112" s="13">
        <f>B103</f>
        <v>1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SUM(F112:F120)</f>
        <v>0</v>
      </c>
      <c r="G121" s="19">
        <f t="shared" ref="G121:J121" si="51">SUM(G112:G120)</f>
        <v>0</v>
      </c>
      <c r="H121" s="19">
        <f t="shared" si="51"/>
        <v>0</v>
      </c>
      <c r="I121" s="19">
        <f t="shared" si="51"/>
        <v>0</v>
      </c>
      <c r="J121" s="19">
        <f t="shared" si="51"/>
        <v>0</v>
      </c>
      <c r="K121" s="25"/>
      <c r="L121" s="19">
        <f t="shared" ref="L121" si="52">SUM(L112:L120)</f>
        <v>0</v>
      </c>
    </row>
    <row r="122" spans="1:12" ht="15" x14ac:dyDescent="0.2">
      <c r="A122" s="29">
        <f>A103</f>
        <v>2</v>
      </c>
      <c r="B122" s="30">
        <f>B103</f>
        <v>1</v>
      </c>
      <c r="C122" s="54" t="s">
        <v>4</v>
      </c>
      <c r="D122" s="55"/>
      <c r="E122" s="31"/>
      <c r="F122" s="32">
        <f>F111+F121</f>
        <v>505</v>
      </c>
      <c r="G122" s="32">
        <f t="shared" ref="G122" si="53">G111+G121</f>
        <v>12.1</v>
      </c>
      <c r="H122" s="32">
        <f t="shared" ref="H122" si="54">H111+H121</f>
        <v>22.2</v>
      </c>
      <c r="I122" s="32">
        <f t="shared" ref="I122" si="55">I111+I121</f>
        <v>48.2</v>
      </c>
      <c r="J122" s="32">
        <f t="shared" ref="J122:L122" si="56">J111+J121</f>
        <v>489.3</v>
      </c>
      <c r="K122" s="32"/>
      <c r="L122" s="32">
        <f t="shared" si="56"/>
        <v>79.34</v>
      </c>
    </row>
    <row r="123" spans="1:12" ht="15" x14ac:dyDescent="0.25">
      <c r="A123" s="14">
        <v>2</v>
      </c>
      <c r="B123" s="15">
        <v>2</v>
      </c>
      <c r="C123" s="22" t="s">
        <v>20</v>
      </c>
      <c r="D123" s="5" t="s">
        <v>21</v>
      </c>
      <c r="E123" s="39" t="s">
        <v>44</v>
      </c>
      <c r="F123" s="40">
        <v>150</v>
      </c>
      <c r="G123" s="40">
        <v>5.3</v>
      </c>
      <c r="H123" s="40">
        <v>4.9000000000000004</v>
      </c>
      <c r="I123" s="40">
        <v>32.799999999999997</v>
      </c>
      <c r="J123" s="40">
        <v>196.8</v>
      </c>
      <c r="K123" s="41" t="s">
        <v>47</v>
      </c>
      <c r="L123" s="40"/>
    </row>
    <row r="124" spans="1:12" ht="15" x14ac:dyDescent="0.25">
      <c r="A124" s="14"/>
      <c r="B124" s="15"/>
      <c r="C124" s="11"/>
      <c r="D124" s="6"/>
      <c r="E124" s="42" t="s">
        <v>102</v>
      </c>
      <c r="F124" s="43">
        <v>90</v>
      </c>
      <c r="G124" s="43">
        <v>13</v>
      </c>
      <c r="H124" s="43">
        <v>13.2</v>
      </c>
      <c r="I124" s="43">
        <v>7.3</v>
      </c>
      <c r="J124" s="43">
        <v>199.7</v>
      </c>
      <c r="K124" s="44" t="s">
        <v>62</v>
      </c>
      <c r="L124" s="43"/>
    </row>
    <row r="125" spans="1:12" ht="15" x14ac:dyDescent="0.25">
      <c r="A125" s="14"/>
      <c r="B125" s="15"/>
      <c r="C125" s="11"/>
      <c r="D125" s="7" t="s">
        <v>22</v>
      </c>
      <c r="E125" s="42" t="s">
        <v>91</v>
      </c>
      <c r="F125" s="43">
        <v>180</v>
      </c>
      <c r="G125" s="43">
        <v>0.5</v>
      </c>
      <c r="H125" s="43">
        <v>0</v>
      </c>
      <c r="I125" s="43">
        <v>19.8</v>
      </c>
      <c r="J125" s="43">
        <v>81</v>
      </c>
      <c r="K125" s="44" t="s">
        <v>63</v>
      </c>
      <c r="L125" s="43"/>
    </row>
    <row r="126" spans="1:12" ht="15" x14ac:dyDescent="0.25">
      <c r="A126" s="14"/>
      <c r="B126" s="15"/>
      <c r="C126" s="11"/>
      <c r="D126" s="7" t="s">
        <v>23</v>
      </c>
      <c r="E126" s="42" t="s">
        <v>46</v>
      </c>
      <c r="F126" s="43">
        <v>40</v>
      </c>
      <c r="G126" s="43">
        <v>3.8</v>
      </c>
      <c r="H126" s="43">
        <v>0.4</v>
      </c>
      <c r="I126" s="43">
        <v>24.6</v>
      </c>
      <c r="J126" s="43">
        <v>117.2</v>
      </c>
      <c r="K126" s="44"/>
      <c r="L126" s="43"/>
    </row>
    <row r="127" spans="1:12" ht="15" x14ac:dyDescent="0.25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/>
      <c r="E128" s="42" t="s">
        <v>103</v>
      </c>
      <c r="F128" s="43">
        <v>30</v>
      </c>
      <c r="G128" s="43">
        <v>0.9</v>
      </c>
      <c r="H128" s="43">
        <v>4.9000000000000004</v>
      </c>
      <c r="I128" s="43">
        <v>2</v>
      </c>
      <c r="J128" s="43">
        <v>55.8</v>
      </c>
      <c r="K128" s="44" t="s">
        <v>92</v>
      </c>
      <c r="L128" s="43"/>
    </row>
    <row r="129" spans="1:12" ht="15" x14ac:dyDescent="0.25">
      <c r="A129" s="14"/>
      <c r="B129" s="15"/>
      <c r="C129" s="11"/>
      <c r="D129" s="6"/>
      <c r="E129" s="42" t="s">
        <v>100</v>
      </c>
      <c r="F129" s="43">
        <v>60</v>
      </c>
      <c r="G129" s="43">
        <v>1.5</v>
      </c>
      <c r="H129" s="43">
        <v>6.1</v>
      </c>
      <c r="I129" s="43">
        <v>6.2</v>
      </c>
      <c r="J129" s="43">
        <v>85.8</v>
      </c>
      <c r="K129" s="44"/>
      <c r="L129" s="43">
        <v>79.34</v>
      </c>
    </row>
    <row r="130" spans="1:12" ht="15" x14ac:dyDescent="0.25">
      <c r="A130" s="16"/>
      <c r="B130" s="17"/>
      <c r="C130" s="8"/>
      <c r="D130" s="18" t="s">
        <v>33</v>
      </c>
      <c r="E130" s="9"/>
      <c r="F130" s="19">
        <f>SUM(F123:F129)</f>
        <v>550</v>
      </c>
      <c r="G130" s="19">
        <f t="shared" ref="G130:I130" si="57">SUM(G123:G129)</f>
        <v>25</v>
      </c>
      <c r="H130" s="19">
        <f t="shared" si="57"/>
        <v>29.5</v>
      </c>
      <c r="I130" s="19">
        <f t="shared" si="57"/>
        <v>92.7</v>
      </c>
      <c r="J130" s="19">
        <v>655</v>
      </c>
      <c r="K130" s="25"/>
      <c r="L130" s="19">
        <f t="shared" ref="L130" si="58">SUM(L123:L129)</f>
        <v>79.34</v>
      </c>
    </row>
    <row r="131" spans="1:12" ht="15" x14ac:dyDescent="0.25">
      <c r="A131" s="13">
        <f>A123</f>
        <v>2</v>
      </c>
      <c r="B131" s="13">
        <f>B123</f>
        <v>2</v>
      </c>
      <c r="C131" s="10" t="s">
        <v>25</v>
      </c>
      <c r="D131" s="7" t="s">
        <v>26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27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28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29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30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31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7" t="s">
        <v>32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6"/>
      <c r="B140" s="17"/>
      <c r="C140" s="8"/>
      <c r="D140" s="18" t="s">
        <v>33</v>
      </c>
      <c r="E140" s="9"/>
      <c r="F140" s="19">
        <f>SUM(F131:F139)</f>
        <v>0</v>
      </c>
      <c r="G140" s="19">
        <f t="shared" ref="G140:J140" si="59">SUM(G131:G139)</f>
        <v>0</v>
      </c>
      <c r="H140" s="19">
        <f t="shared" si="59"/>
        <v>0</v>
      </c>
      <c r="I140" s="19">
        <f t="shared" si="59"/>
        <v>0</v>
      </c>
      <c r="J140" s="19">
        <f t="shared" si="59"/>
        <v>0</v>
      </c>
      <c r="K140" s="25"/>
      <c r="L140" s="19">
        <f t="shared" ref="L140" si="60">SUM(L131:L139)</f>
        <v>0</v>
      </c>
    </row>
    <row r="141" spans="1:12" ht="15" x14ac:dyDescent="0.2">
      <c r="A141" s="33">
        <f>A123</f>
        <v>2</v>
      </c>
      <c r="B141" s="33">
        <f>B123</f>
        <v>2</v>
      </c>
      <c r="C141" s="54" t="s">
        <v>4</v>
      </c>
      <c r="D141" s="55"/>
      <c r="E141" s="31"/>
      <c r="F141" s="32">
        <f>F130+F140</f>
        <v>550</v>
      </c>
      <c r="G141" s="32">
        <f t="shared" ref="G141" si="61">G130+G140</f>
        <v>25</v>
      </c>
      <c r="H141" s="32">
        <f t="shared" ref="H141" si="62">H130+H140</f>
        <v>29.5</v>
      </c>
      <c r="I141" s="32">
        <f t="shared" ref="I141" si="63">I130+I140</f>
        <v>92.7</v>
      </c>
      <c r="J141" s="32">
        <f t="shared" ref="J141:L141" si="64">J130+J140</f>
        <v>655</v>
      </c>
      <c r="K141" s="32"/>
      <c r="L141" s="32">
        <f t="shared" si="64"/>
        <v>79.34</v>
      </c>
    </row>
    <row r="142" spans="1:12" ht="15" x14ac:dyDescent="0.25">
      <c r="A142" s="20">
        <v>2</v>
      </c>
      <c r="B142" s="21">
        <v>3</v>
      </c>
      <c r="C142" s="22" t="s">
        <v>20</v>
      </c>
      <c r="D142" s="5" t="s">
        <v>21</v>
      </c>
      <c r="E142" s="39" t="s">
        <v>93</v>
      </c>
      <c r="F142" s="40">
        <v>150</v>
      </c>
      <c r="G142" s="40">
        <v>8.1999999999999993</v>
      </c>
      <c r="H142" s="40">
        <v>6.3</v>
      </c>
      <c r="I142" s="40">
        <v>35.9</v>
      </c>
      <c r="J142" s="40">
        <v>233.7</v>
      </c>
      <c r="K142" s="41" t="s">
        <v>51</v>
      </c>
      <c r="L142" s="40"/>
    </row>
    <row r="143" spans="1:12" ht="15" x14ac:dyDescent="0.25">
      <c r="A143" s="23"/>
      <c r="B143" s="15"/>
      <c r="C143" s="11"/>
      <c r="D143" s="6"/>
      <c r="E143" s="42" t="s">
        <v>94</v>
      </c>
      <c r="F143" s="43">
        <v>90</v>
      </c>
      <c r="G143" s="43">
        <v>16.399999999999999</v>
      </c>
      <c r="H143" s="43">
        <v>15.7</v>
      </c>
      <c r="I143" s="43">
        <v>14.8</v>
      </c>
      <c r="J143" s="43">
        <v>265.7</v>
      </c>
      <c r="K143" s="44" t="s">
        <v>65</v>
      </c>
      <c r="L143" s="43"/>
    </row>
    <row r="144" spans="1:12" ht="15" x14ac:dyDescent="0.25">
      <c r="A144" s="23"/>
      <c r="B144" s="15"/>
      <c r="C144" s="11"/>
      <c r="D144" s="7" t="s">
        <v>22</v>
      </c>
      <c r="E144" s="42" t="s">
        <v>54</v>
      </c>
      <c r="F144" s="43">
        <v>200</v>
      </c>
      <c r="G144" s="43">
        <v>3.9</v>
      </c>
      <c r="H144" s="43">
        <v>2.9</v>
      </c>
      <c r="I144" s="43">
        <v>11.2</v>
      </c>
      <c r="J144" s="43">
        <v>86</v>
      </c>
      <c r="K144" s="44" t="s">
        <v>66</v>
      </c>
      <c r="L144" s="43"/>
    </row>
    <row r="145" spans="1:12" ht="15.75" customHeight="1" x14ac:dyDescent="0.25">
      <c r="A145" s="23"/>
      <c r="B145" s="15"/>
      <c r="C145" s="11"/>
      <c r="D145" s="7" t="s">
        <v>23</v>
      </c>
      <c r="E145" s="42" t="s">
        <v>46</v>
      </c>
      <c r="F145" s="43">
        <v>20</v>
      </c>
      <c r="G145" s="43">
        <v>2.0099999999999998</v>
      </c>
      <c r="H145" s="43">
        <v>0.21</v>
      </c>
      <c r="I145" s="43">
        <v>15.08</v>
      </c>
      <c r="J145" s="43">
        <v>72</v>
      </c>
      <c r="K145" s="44"/>
      <c r="L145" s="43"/>
    </row>
    <row r="146" spans="1:12" ht="15" x14ac:dyDescent="0.25">
      <c r="A146" s="23"/>
      <c r="B146" s="15"/>
      <c r="C146" s="11"/>
      <c r="D146" s="7" t="s">
        <v>24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 t="s">
        <v>73</v>
      </c>
      <c r="F147" s="43">
        <v>40</v>
      </c>
      <c r="G147" s="43">
        <v>1</v>
      </c>
      <c r="H147" s="43">
        <v>0.7</v>
      </c>
      <c r="I147" s="43">
        <v>2.7</v>
      </c>
      <c r="J147" s="43">
        <v>21.2</v>
      </c>
      <c r="K147" s="44" t="s">
        <v>64</v>
      </c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>
        <v>79.34</v>
      </c>
    </row>
    <row r="149" spans="1:12" ht="15" x14ac:dyDescent="0.25">
      <c r="A149" s="24"/>
      <c r="B149" s="17"/>
      <c r="C149" s="8"/>
      <c r="D149" s="18" t="s">
        <v>33</v>
      </c>
      <c r="E149" s="9"/>
      <c r="F149" s="19">
        <f>SUM(F142:F148)</f>
        <v>500</v>
      </c>
      <c r="G149" s="19">
        <f t="shared" ref="G149:I149" si="65">SUM(G142:G148)</f>
        <v>31.509999999999998</v>
      </c>
      <c r="H149" s="19">
        <f t="shared" si="65"/>
        <v>25.81</v>
      </c>
      <c r="I149" s="19">
        <f t="shared" si="65"/>
        <v>79.680000000000007</v>
      </c>
      <c r="J149" s="19">
        <v>675</v>
      </c>
      <c r="K149" s="25"/>
      <c r="L149" s="19">
        <f t="shared" ref="L149" si="66">SUM(L142:L148)</f>
        <v>79.34</v>
      </c>
    </row>
    <row r="150" spans="1:12" ht="15" x14ac:dyDescent="0.25">
      <c r="A150" s="26">
        <f>A142</f>
        <v>2</v>
      </c>
      <c r="B150" s="13">
        <f>B142</f>
        <v>3</v>
      </c>
      <c r="C150" s="10" t="s">
        <v>25</v>
      </c>
      <c r="D150" s="7" t="s">
        <v>26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27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28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29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30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31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32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33</v>
      </c>
      <c r="E159" s="9"/>
      <c r="F159" s="19">
        <f>SUM(F150:F158)</f>
        <v>0</v>
      </c>
      <c r="G159" s="19">
        <f t="shared" ref="G159:J159" si="67">SUM(G150:G158)</f>
        <v>0</v>
      </c>
      <c r="H159" s="19">
        <f t="shared" si="67"/>
        <v>0</v>
      </c>
      <c r="I159" s="19">
        <f t="shared" si="67"/>
        <v>0</v>
      </c>
      <c r="J159" s="19">
        <f t="shared" si="67"/>
        <v>0</v>
      </c>
      <c r="K159" s="25"/>
      <c r="L159" s="19">
        <f t="shared" ref="L159" si="68">SUM(L150:L158)</f>
        <v>0</v>
      </c>
    </row>
    <row r="160" spans="1:12" ht="15" x14ac:dyDescent="0.2">
      <c r="A160" s="29">
        <f>A142</f>
        <v>2</v>
      </c>
      <c r="B160" s="30">
        <f>B142</f>
        <v>3</v>
      </c>
      <c r="C160" s="54" t="s">
        <v>4</v>
      </c>
      <c r="D160" s="55"/>
      <c r="E160" s="31"/>
      <c r="F160" s="32">
        <f>F149+F159</f>
        <v>500</v>
      </c>
      <c r="G160" s="32">
        <f t="shared" ref="G160" si="69">G149+G159</f>
        <v>31.509999999999998</v>
      </c>
      <c r="H160" s="32">
        <f t="shared" ref="H160" si="70">H149+H159</f>
        <v>25.81</v>
      </c>
      <c r="I160" s="32">
        <f t="shared" ref="I160" si="71">I149+I159</f>
        <v>79.680000000000007</v>
      </c>
      <c r="J160" s="32">
        <f t="shared" ref="J160:L160" si="72">J149+J159</f>
        <v>675</v>
      </c>
      <c r="K160" s="32"/>
      <c r="L160" s="32">
        <f t="shared" si="72"/>
        <v>79.34</v>
      </c>
    </row>
    <row r="161" spans="1:12" ht="15" x14ac:dyDescent="0.25">
      <c r="A161" s="20">
        <v>2</v>
      </c>
      <c r="B161" s="21">
        <v>4</v>
      </c>
      <c r="C161" s="22" t="s">
        <v>20</v>
      </c>
      <c r="D161" s="5" t="s">
        <v>21</v>
      </c>
      <c r="E161" s="39" t="s">
        <v>86</v>
      </c>
      <c r="F161" s="40">
        <v>200</v>
      </c>
      <c r="G161" s="40">
        <v>13.8</v>
      </c>
      <c r="H161" s="40">
        <v>13.3</v>
      </c>
      <c r="I161" s="40">
        <v>34.700000000000003</v>
      </c>
      <c r="J161" s="40">
        <v>313.39999999999998</v>
      </c>
      <c r="K161" s="41" t="s">
        <v>55</v>
      </c>
      <c r="L161" s="40"/>
    </row>
    <row r="162" spans="1:12" ht="15" x14ac:dyDescent="0.25">
      <c r="A162" s="23"/>
      <c r="B162" s="15"/>
      <c r="C162" s="11"/>
      <c r="D162" s="6"/>
      <c r="E162" s="42" t="s">
        <v>95</v>
      </c>
      <c r="F162" s="43">
        <v>60</v>
      </c>
      <c r="G162" s="43">
        <v>13.8</v>
      </c>
      <c r="H162" s="43">
        <v>13.3</v>
      </c>
      <c r="I162" s="43">
        <v>34.700000000000003</v>
      </c>
      <c r="J162" s="43">
        <v>313</v>
      </c>
      <c r="K162" s="44" t="s">
        <v>77</v>
      </c>
      <c r="L162" s="43"/>
    </row>
    <row r="163" spans="1:12" ht="15" x14ac:dyDescent="0.25">
      <c r="A163" s="23"/>
      <c r="B163" s="15"/>
      <c r="C163" s="11"/>
      <c r="D163" s="7" t="s">
        <v>22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23</v>
      </c>
      <c r="E164" s="42" t="s">
        <v>46</v>
      </c>
      <c r="F164" s="43">
        <v>40</v>
      </c>
      <c r="G164" s="43">
        <v>3.8</v>
      </c>
      <c r="H164" s="43">
        <v>0.4</v>
      </c>
      <c r="I164" s="43">
        <v>24.6</v>
      </c>
      <c r="J164" s="43">
        <v>117.2</v>
      </c>
      <c r="K164" s="44"/>
      <c r="L164" s="43"/>
    </row>
    <row r="165" spans="1:12" ht="15" x14ac:dyDescent="0.25">
      <c r="A165" s="23"/>
      <c r="B165" s="15"/>
      <c r="C165" s="11"/>
      <c r="D165" s="7" t="s">
        <v>24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 t="s">
        <v>79</v>
      </c>
      <c r="F166" s="43">
        <v>20</v>
      </c>
      <c r="G166" s="43">
        <v>2</v>
      </c>
      <c r="H166" s="43">
        <v>0.4</v>
      </c>
      <c r="I166" s="43">
        <v>10</v>
      </c>
      <c r="J166" s="43">
        <v>51.2</v>
      </c>
      <c r="K166" s="44"/>
      <c r="L166" s="43"/>
    </row>
    <row r="167" spans="1:12" ht="15" x14ac:dyDescent="0.25">
      <c r="A167" s="23"/>
      <c r="B167" s="15"/>
      <c r="C167" s="11"/>
      <c r="D167" s="6"/>
      <c r="E167" s="42" t="s">
        <v>67</v>
      </c>
      <c r="F167" s="43">
        <v>200</v>
      </c>
      <c r="G167" s="43">
        <v>1</v>
      </c>
      <c r="H167" s="43">
        <v>0.2</v>
      </c>
      <c r="I167" s="43">
        <v>20.2</v>
      </c>
      <c r="J167" s="43">
        <v>86.6</v>
      </c>
      <c r="K167" s="44"/>
      <c r="L167" s="43">
        <v>79.34</v>
      </c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SUM(F161:F167)</f>
        <v>520</v>
      </c>
      <c r="G168" s="19">
        <f t="shared" ref="G168:I168" si="73">SUM(G161:G167)</f>
        <v>34.400000000000006</v>
      </c>
      <c r="H168" s="19">
        <f t="shared" si="73"/>
        <v>27.599999999999998</v>
      </c>
      <c r="I168" s="19">
        <f t="shared" si="73"/>
        <v>124.2</v>
      </c>
      <c r="J168" s="19">
        <v>628.6</v>
      </c>
      <c r="K168" s="25"/>
      <c r="L168" s="19">
        <f t="shared" ref="L168" si="74">SUM(L161:L167)</f>
        <v>79.34</v>
      </c>
    </row>
    <row r="169" spans="1:12" ht="15" x14ac:dyDescent="0.25">
      <c r="A169" s="26">
        <f>A161</f>
        <v>2</v>
      </c>
      <c r="B169" s="13">
        <f>B161</f>
        <v>4</v>
      </c>
      <c r="C169" s="10" t="s">
        <v>25</v>
      </c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27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28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29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30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31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7" t="s">
        <v>32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33</v>
      </c>
      <c r="E178" s="9"/>
      <c r="F178" s="19">
        <f>SUM(F169:F177)</f>
        <v>0</v>
      </c>
      <c r="G178" s="19">
        <f t="shared" ref="G178:J178" si="75">SUM(G169:G177)</f>
        <v>0</v>
      </c>
      <c r="H178" s="19">
        <f t="shared" si="75"/>
        <v>0</v>
      </c>
      <c r="I178" s="19">
        <f t="shared" si="75"/>
        <v>0</v>
      </c>
      <c r="J178" s="19">
        <f t="shared" si="75"/>
        <v>0</v>
      </c>
      <c r="K178" s="25"/>
      <c r="L178" s="19">
        <f t="shared" ref="L178" si="76">SUM(L169:L177)</f>
        <v>0</v>
      </c>
    </row>
    <row r="179" spans="1:12" ht="15" x14ac:dyDescent="0.2">
      <c r="A179" s="29">
        <f>A161</f>
        <v>2</v>
      </c>
      <c r="B179" s="30">
        <f>B161</f>
        <v>4</v>
      </c>
      <c r="C179" s="54" t="s">
        <v>4</v>
      </c>
      <c r="D179" s="55"/>
      <c r="E179" s="31"/>
      <c r="F179" s="32">
        <f>F168+F178</f>
        <v>520</v>
      </c>
      <c r="G179" s="32">
        <f t="shared" ref="G179" si="77">G168+G178</f>
        <v>34.400000000000006</v>
      </c>
      <c r="H179" s="32">
        <f t="shared" ref="H179" si="78">H168+H178</f>
        <v>27.599999999999998</v>
      </c>
      <c r="I179" s="32">
        <f t="shared" ref="I179" si="79">I168+I178</f>
        <v>124.2</v>
      </c>
      <c r="J179" s="32">
        <f t="shared" ref="J179" si="80">J168+J178</f>
        <v>628.6</v>
      </c>
      <c r="K179" s="32"/>
      <c r="L179" s="32">
        <v>79.34</v>
      </c>
    </row>
    <row r="180" spans="1:12" ht="15" x14ac:dyDescent="0.25">
      <c r="A180" s="20">
        <v>2</v>
      </c>
      <c r="B180" s="21">
        <v>5</v>
      </c>
      <c r="C180" s="22" t="s">
        <v>20</v>
      </c>
      <c r="D180" s="5" t="s">
        <v>21</v>
      </c>
      <c r="E180" s="39" t="s">
        <v>97</v>
      </c>
      <c r="F180" s="40">
        <v>200</v>
      </c>
      <c r="G180" s="40">
        <v>21.2</v>
      </c>
      <c r="H180" s="40">
        <v>20.9</v>
      </c>
      <c r="I180" s="40">
        <v>23.8</v>
      </c>
      <c r="J180" s="40">
        <v>367.7</v>
      </c>
      <c r="K180" s="41" t="s">
        <v>68</v>
      </c>
      <c r="L180" s="40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22</v>
      </c>
      <c r="E182" s="42" t="s">
        <v>96</v>
      </c>
      <c r="F182" s="43">
        <v>200</v>
      </c>
      <c r="G182" s="43">
        <v>0.2</v>
      </c>
      <c r="H182" s="43">
        <v>0</v>
      </c>
      <c r="I182" s="43">
        <v>6.4</v>
      </c>
      <c r="J182" s="43">
        <v>26.8</v>
      </c>
      <c r="K182" s="44" t="s">
        <v>49</v>
      </c>
      <c r="L182" s="43"/>
    </row>
    <row r="183" spans="1:12" ht="15" x14ac:dyDescent="0.25">
      <c r="A183" s="23"/>
      <c r="B183" s="15"/>
      <c r="C183" s="11"/>
      <c r="D183" s="7" t="s">
        <v>23</v>
      </c>
      <c r="E183" s="42" t="s">
        <v>46</v>
      </c>
      <c r="F183" s="43">
        <v>40</v>
      </c>
      <c r="G183" s="43">
        <v>3.8</v>
      </c>
      <c r="H183" s="43">
        <v>0.4</v>
      </c>
      <c r="I183" s="43">
        <v>24.6</v>
      </c>
      <c r="J183" s="43">
        <v>117.2</v>
      </c>
      <c r="K183" s="44"/>
      <c r="L183" s="43"/>
    </row>
    <row r="184" spans="1:12" ht="15" x14ac:dyDescent="0.25">
      <c r="A184" s="23"/>
      <c r="B184" s="15"/>
      <c r="C184" s="11"/>
      <c r="D184" s="7" t="s">
        <v>24</v>
      </c>
      <c r="E184" s="42" t="s">
        <v>58</v>
      </c>
      <c r="F184" s="43">
        <v>100</v>
      </c>
      <c r="G184" s="43">
        <v>0.6</v>
      </c>
      <c r="H184" s="43">
        <v>0.6</v>
      </c>
      <c r="I184" s="43">
        <v>14.7</v>
      </c>
      <c r="J184" s="43">
        <v>66.599999999999994</v>
      </c>
      <c r="K184" s="44"/>
      <c r="L184" s="43"/>
    </row>
    <row r="185" spans="1:12" ht="15" x14ac:dyDescent="0.25">
      <c r="A185" s="23"/>
      <c r="B185" s="15"/>
      <c r="C185" s="11"/>
      <c r="D185" s="6"/>
      <c r="E185" s="42" t="s">
        <v>98</v>
      </c>
      <c r="F185" s="43">
        <v>60</v>
      </c>
      <c r="G185" s="43">
        <v>0.7</v>
      </c>
      <c r="H185" s="43">
        <v>5.4</v>
      </c>
      <c r="I185" s="43">
        <v>4</v>
      </c>
      <c r="J185" s="43">
        <v>67.099999999999994</v>
      </c>
      <c r="K185" s="44" t="s">
        <v>69</v>
      </c>
      <c r="L185" s="43"/>
    </row>
    <row r="186" spans="1:12" ht="15" x14ac:dyDescent="0.25">
      <c r="A186" s="23"/>
      <c r="B186" s="15"/>
      <c r="C186" s="11"/>
      <c r="D186" s="6"/>
      <c r="E186" s="42" t="s">
        <v>81</v>
      </c>
      <c r="F186" s="43">
        <v>20</v>
      </c>
      <c r="G186" s="43">
        <v>2</v>
      </c>
      <c r="H186" s="43">
        <v>0.4</v>
      </c>
      <c r="I186" s="43">
        <v>10</v>
      </c>
      <c r="J186" s="43">
        <v>51.2</v>
      </c>
      <c r="K186" s="44"/>
      <c r="L186" s="43">
        <v>79.34</v>
      </c>
    </row>
    <row r="187" spans="1:12" ht="15.75" customHeight="1" x14ac:dyDescent="0.25">
      <c r="A187" s="24"/>
      <c r="B187" s="17"/>
      <c r="C187" s="8"/>
      <c r="D187" s="18" t="s">
        <v>33</v>
      </c>
      <c r="E187" s="9"/>
      <c r="F187" s="19">
        <f>SUM(F180:F186)</f>
        <v>620</v>
      </c>
      <c r="G187" s="19">
        <f t="shared" ref="G187:I187" si="81">SUM(G180:G186)</f>
        <v>28.5</v>
      </c>
      <c r="H187" s="19">
        <f t="shared" si="81"/>
        <v>27.699999999999996</v>
      </c>
      <c r="I187" s="19">
        <f t="shared" si="81"/>
        <v>83.5</v>
      </c>
      <c r="J187" s="19">
        <v>572.70000000000005</v>
      </c>
      <c r="K187" s="25"/>
      <c r="L187" s="19">
        <f t="shared" ref="L187" si="82">SUM(L180:L186)</f>
        <v>79.34</v>
      </c>
    </row>
    <row r="188" spans="1:12" ht="15" x14ac:dyDescent="0.25">
      <c r="A188" s="26">
        <f>A180</f>
        <v>2</v>
      </c>
      <c r="B188" s="13">
        <f>B180</f>
        <v>5</v>
      </c>
      <c r="C188" s="10" t="s">
        <v>25</v>
      </c>
      <c r="D188" s="7" t="s">
        <v>26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27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28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29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30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 t="s">
        <v>31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32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4"/>
      <c r="B197" s="17"/>
      <c r="C197" s="8"/>
      <c r="D197" s="18" t="s">
        <v>33</v>
      </c>
      <c r="E197" s="9"/>
      <c r="F197" s="19">
        <f>SUM(F188:F196)</f>
        <v>0</v>
      </c>
      <c r="G197" s="19">
        <f t="shared" ref="G197:J197" si="83">SUM(G188:G196)</f>
        <v>0</v>
      </c>
      <c r="H197" s="19">
        <f t="shared" si="83"/>
        <v>0</v>
      </c>
      <c r="I197" s="19">
        <f t="shared" si="83"/>
        <v>0</v>
      </c>
      <c r="J197" s="19">
        <f t="shared" si="83"/>
        <v>0</v>
      </c>
      <c r="K197" s="25"/>
      <c r="L197" s="19">
        <f t="shared" ref="L197" si="84">SUM(L188:L196)</f>
        <v>0</v>
      </c>
    </row>
    <row r="198" spans="1:12" ht="15" x14ac:dyDescent="0.2">
      <c r="A198" s="29">
        <f>A180</f>
        <v>2</v>
      </c>
      <c r="B198" s="30">
        <f>B180</f>
        <v>5</v>
      </c>
      <c r="C198" s="54" t="s">
        <v>4</v>
      </c>
      <c r="D198" s="55"/>
      <c r="E198" s="31"/>
      <c r="F198" s="32">
        <f>F187+F197</f>
        <v>620</v>
      </c>
      <c r="G198" s="32">
        <f t="shared" ref="G198" si="85">G187+G197</f>
        <v>28.5</v>
      </c>
      <c r="H198" s="32">
        <f t="shared" ref="H198" si="86">H187+H197</f>
        <v>27.699999999999996</v>
      </c>
      <c r="I198" s="32">
        <f t="shared" ref="I198" si="87">I187+I197</f>
        <v>83.5</v>
      </c>
      <c r="J198" s="32">
        <f t="shared" ref="J198:L198" si="88">J187+J197</f>
        <v>572.70000000000005</v>
      </c>
      <c r="K198" s="32"/>
      <c r="L198" s="32">
        <f t="shared" si="88"/>
        <v>79.34</v>
      </c>
    </row>
    <row r="199" spans="1:12" x14ac:dyDescent="0.2">
      <c r="A199" s="27"/>
      <c r="B199" s="28"/>
      <c r="C199" s="56" t="s">
        <v>5</v>
      </c>
      <c r="D199" s="56"/>
      <c r="E199" s="56"/>
      <c r="F199" s="34">
        <f>(F25+F44+F64+F83+F102+F122+F141+F160+F179+F198)/(IF(F25=0,0,1)+IF(F44=0,0,1)+IF(F64=0,0,1)+IF(F83=0,0,1)+IF(F102=0,0,1)+IF(F122=0,0,1)+IF(F141=0,0,1)+IF(F160=0,0,1)+IF(F179=0,0,1)+IF(F198=0,0,1))</f>
        <v>531</v>
      </c>
      <c r="G199" s="34">
        <f t="shared" ref="G199:J199" si="89">(G25+G44+G64+G83+G102+G122+G141+G160+G179+G198)/(IF(G25=0,0,1)+IF(G44=0,0,1)+IF(G64=0,0,1)+IF(G83=0,0,1)+IF(G102=0,0,1)+IF(G122=0,0,1)+IF(G141=0,0,1)+IF(G160=0,0,1)+IF(G179=0,0,1)+IF(G198=0,0,1))</f>
        <v>24.550999999999998</v>
      </c>
      <c r="H199" s="34">
        <f t="shared" si="89"/>
        <v>25.780999999999999</v>
      </c>
      <c r="I199" s="34">
        <f t="shared" si="89"/>
        <v>81.868000000000009</v>
      </c>
      <c r="J199" s="34">
        <f t="shared" si="89"/>
        <v>601.21</v>
      </c>
      <c r="K199" s="34"/>
      <c r="L199" s="34">
        <f t="shared" ref="L199" si="90">(L25+L44+L64+L83+L102+L122+L141+L160+L179+L198)/(IF(L25=0,0,1)+IF(L44=0,0,1)+IF(L64=0,0,1)+IF(L83=0,0,1)+IF(L102=0,0,1)+IF(L122=0,0,1)+IF(L141=0,0,1)+IF(L160=0,0,1)+IF(L179=0,0,1)+IF(L198=0,0,1))</f>
        <v>79.340000000000018</v>
      </c>
    </row>
  </sheetData>
  <mergeCells count="14">
    <mergeCell ref="C83:D83"/>
    <mergeCell ref="C102:D102"/>
    <mergeCell ref="C25:D25"/>
    <mergeCell ref="C199:E199"/>
    <mergeCell ref="C198:D198"/>
    <mergeCell ref="C122:D122"/>
    <mergeCell ref="C141:D141"/>
    <mergeCell ref="C160:D160"/>
    <mergeCell ref="C179:D179"/>
    <mergeCell ref="C1:E1"/>
    <mergeCell ref="H1:K1"/>
    <mergeCell ref="H2:K2"/>
    <mergeCell ref="C44:D44"/>
    <mergeCell ref="C64:D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lastPrinted>2025-09-11T10:21:44Z</cp:lastPrinted>
  <dcterms:created xsi:type="dcterms:W3CDTF">2022-05-16T14:23:56Z</dcterms:created>
  <dcterms:modified xsi:type="dcterms:W3CDTF">2025-12-04T02:19:33Z</dcterms:modified>
</cp:coreProperties>
</file>