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5" i="1" l="1"/>
  <c r="B15" i="1"/>
  <c r="K66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L14" i="1"/>
  <c r="L25" i="1" s="1"/>
  <c r="J14" i="1"/>
  <c r="J25" i="1" s="1"/>
  <c r="I14" i="1"/>
  <c r="I25" i="1" s="1"/>
  <c r="H14" i="1"/>
  <c r="H25" i="1" s="1"/>
  <c r="G14" i="1"/>
  <c r="G25" i="1" s="1"/>
  <c r="F25" i="1"/>
  <c r="L198" i="1" l="1"/>
  <c r="J198" i="1"/>
  <c r="I198" i="1"/>
  <c r="H198" i="1"/>
  <c r="G198" i="1"/>
  <c r="F198" i="1"/>
</calcChain>
</file>

<file path=xl/sharedStrings.xml><?xml version="1.0" encoding="utf-8"?>
<sst xmlns="http://schemas.openxmlformats.org/spreadsheetml/2006/main" count="274" uniqueCount="101">
  <si>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</si>
  <si>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</si>
  <si>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</si>
  <si>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</si>
  <si>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</si>
  <si>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</si>
  <si>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</si>
  <si>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</si>
  <si>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</si>
  <si>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</si>
  <si>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</si>
  <si>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</si>
  <si>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</si>
  <si>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</si>
  <si>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</si>
  <si>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</si>
  <si>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</si>
  <si>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</si>
  <si>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</si>
  <si>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</si>
  <si>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</si>
  <si>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</si>
  <si>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</si>
  <si>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</si>
  <si>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</si>
  <si>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</si>
  <si>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</si>
  <si>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</si>
  <si>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</si>
  <si>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</si>
  <si>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</si>
  <si>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</si>
  <si>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</si>
  <si>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</si>
  <si>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</si>
  <si>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</si>
  <si>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</si>
  <si>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</si>
  <si>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</si>
  <si>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</si>
  <si>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Сыр  порциями</t>
  </si>
  <si>
    <t>Чай с сахаром</t>
  </si>
  <si>
    <t>Печенье</t>
  </si>
  <si>
    <t>54-1з</t>
  </si>
  <si>
    <t>54-25.1к</t>
  </si>
  <si>
    <t>54-3.гн</t>
  </si>
  <si>
    <t>53-19з</t>
  </si>
  <si>
    <t>Макароны  отварные</t>
  </si>
  <si>
    <t>Гуляш из говядины</t>
  </si>
  <si>
    <t>Хлеб пшеничный</t>
  </si>
  <si>
    <t>54-1г</t>
  </si>
  <si>
    <t>54-2м</t>
  </si>
  <si>
    <t>54-2гн</t>
  </si>
  <si>
    <t>Каша  гречневая</t>
  </si>
  <si>
    <t>Шницель из говядины</t>
  </si>
  <si>
    <t>54-4г</t>
  </si>
  <si>
    <t>54-7м</t>
  </si>
  <si>
    <t>54-35хн</t>
  </si>
  <si>
    <t>Рис отварной</t>
  </si>
  <si>
    <t>Котлета  из говядины</t>
  </si>
  <si>
    <t>Какао с молоком</t>
  </si>
  <si>
    <t>Соус томатный</t>
  </si>
  <si>
    <t>54-6г</t>
  </si>
  <si>
    <t>54-4м</t>
  </si>
  <si>
    <t>п-</t>
  </si>
  <si>
    <t>Картофельное пюре</t>
  </si>
  <si>
    <t>Рыба запеченная в сметанном соусе</t>
  </si>
  <si>
    <t>Яблоко</t>
  </si>
  <si>
    <t>54,11г</t>
  </si>
  <si>
    <t>54,16р</t>
  </si>
  <si>
    <t>54,2гн</t>
  </si>
  <si>
    <t>54,16з</t>
  </si>
  <si>
    <t>Сыр порциями</t>
  </si>
  <si>
    <t>Пряник</t>
  </si>
  <si>
    <t>54,24к</t>
  </si>
  <si>
    <t>Тефтели из говядины ,</t>
  </si>
  <si>
    <t>54-16м</t>
  </si>
  <si>
    <t>54-1хн</t>
  </si>
  <si>
    <t>Каша гречневая</t>
  </si>
  <si>
    <t>Бифштекс из говядины</t>
  </si>
  <si>
    <t>Кофейный напиток с молоком</t>
  </si>
  <si>
    <t>54-3</t>
  </si>
  <si>
    <t>54-6м</t>
  </si>
  <si>
    <t>54-23гн</t>
  </si>
  <si>
    <t>Котлета из говядины</t>
  </si>
  <si>
    <t>Сок  яблочный</t>
  </si>
  <si>
    <t>Соус  томатный</t>
  </si>
  <si>
    <t>54-13м</t>
  </si>
  <si>
    <t>54-16з</t>
  </si>
  <si>
    <t xml:space="preserve">Хлеб  пшеничный </t>
  </si>
  <si>
    <t xml:space="preserve"> МКОУ Садовская СОШ</t>
  </si>
  <si>
    <t>Директор</t>
  </si>
  <si>
    <t>Соус  красный основной</t>
  </si>
  <si>
    <t>54-3соус</t>
  </si>
  <si>
    <t>Каша  молочная пшеная</t>
  </si>
  <si>
    <t>Масло сливочное порциями</t>
  </si>
  <si>
    <t>Масло сливочное   порциями</t>
  </si>
  <si>
    <t>Соус красный  основной</t>
  </si>
  <si>
    <t>Салат винегрет</t>
  </si>
  <si>
    <t>Компот из сухофруктов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</si>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</sst>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1" sqref="E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90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89</v>
      </c>
      <c r="F9" s="43">
        <v>50</v>
      </c>
      <c r="G9" s="43">
        <v>3.1</v>
      </c>
      <c r="H9" s="43">
        <v>7.3</v>
      </c>
      <c r="I9" s="43">
        <v>0.1</v>
      </c>
      <c r="J9" s="43">
        <v>66.099999999999994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1.1000000000000001</v>
      </c>
      <c r="H11" s="43">
        <v>1.5</v>
      </c>
      <c r="I11" s="43">
        <v>11.2</v>
      </c>
      <c r="J11" s="43">
        <v>62.4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96</v>
      </c>
      <c r="F12" s="43">
        <v>10</v>
      </c>
      <c r="G12" s="43">
        <v>0.1</v>
      </c>
      <c r="H12" s="43">
        <v>7.3</v>
      </c>
      <c r="I12" s="43">
        <v>0.1</v>
      </c>
      <c r="J12" s="43">
        <v>66.099999999999994</v>
      </c>
      <c r="K12" s="44"/>
      <c r="L12" s="43">
        <v>76.42</v>
      </c>
    </row>
    <row r="13" spans="1:12" ht="15" x14ac:dyDescent="0.25">
      <c r="A13" s="23"/>
      <c r="B13" s="15"/>
      <c r="C13" s="11"/>
      <c r="D13" s="6"/>
      <c r="E13" s="42" t="s">
        <v>40</v>
      </c>
      <c r="F13" s="43">
        <v>20</v>
      </c>
      <c r="G13" s="43">
        <v>3.5</v>
      </c>
      <c r="H13" s="43">
        <v>4.4000000000000004</v>
      </c>
      <c r="I13" s="43">
        <v>0</v>
      </c>
      <c r="J13" s="43">
        <v>53.7</v>
      </c>
      <c r="K13" s="44" t="s">
        <v>43</v>
      </c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v>510</v>
      </c>
      <c r="G14" s="19">
        <f>SUM(G6:G12)</f>
        <v>9.7999999999999989</v>
      </c>
      <c r="H14" s="19">
        <f>SUM(H6:H12)</f>
        <v>21.6</v>
      </c>
      <c r="I14" s="19">
        <f>SUM(I6:I12)</f>
        <v>46.699999999999996</v>
      </c>
      <c r="J14" s="19">
        <f>SUM(J6:J12)</f>
        <v>407</v>
      </c>
      <c r="K14" s="25"/>
      <c r="L14" s="19">
        <f>SUM(L6:L12)</f>
        <v>76.42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510</v>
      </c>
      <c r="G25" s="32">
        <f t="shared" ref="G25:J25" si="2">G14+G24</f>
        <v>9.7999999999999989</v>
      </c>
      <c r="H25" s="32">
        <f t="shared" si="2"/>
        <v>21.6</v>
      </c>
      <c r="I25" s="32">
        <f t="shared" si="2"/>
        <v>46.699999999999996</v>
      </c>
      <c r="J25" s="32">
        <f t="shared" si="2"/>
        <v>407</v>
      </c>
      <c r="K25" s="32"/>
      <c r="L25" s="32">
        <f t="shared" ref="L25" si="3">L14+L24</f>
        <v>76.42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150</v>
      </c>
      <c r="G26" s="40">
        <v>5.3</v>
      </c>
      <c r="H26" s="40">
        <v>4.9000000000000004</v>
      </c>
      <c r="I26" s="40">
        <v>32.799999999999997</v>
      </c>
      <c r="J26" s="40">
        <v>196.8</v>
      </c>
      <c r="K26" s="41" t="s">
        <v>50</v>
      </c>
      <c r="L26" s="40"/>
    </row>
    <row r="27" spans="1:12" ht="15" x14ac:dyDescent="0.25">
      <c r="A27" s="14"/>
      <c r="B27" s="15"/>
      <c r="C27" s="11"/>
      <c r="D27" s="6"/>
      <c r="E27" s="42" t="s">
        <v>48</v>
      </c>
      <c r="F27" s="43">
        <v>100</v>
      </c>
      <c r="G27" s="43">
        <v>15.3</v>
      </c>
      <c r="H27" s="43">
        <v>14.9</v>
      </c>
      <c r="I27" s="43">
        <v>3.5</v>
      </c>
      <c r="J27" s="43">
        <v>208.9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200</v>
      </c>
      <c r="G28" s="43">
        <v>0.2</v>
      </c>
      <c r="H28" s="43">
        <v>0</v>
      </c>
      <c r="I28" s="43">
        <v>6.4</v>
      </c>
      <c r="J28" s="43">
        <v>26.8</v>
      </c>
      <c r="K28" s="44" t="s">
        <v>52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49</v>
      </c>
      <c r="F29" s="43">
        <v>50</v>
      </c>
      <c r="G29" s="43">
        <v>3.8</v>
      </c>
      <c r="H29" s="43">
        <v>0.4</v>
      </c>
      <c r="I29" s="43">
        <v>24.6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>
        <v>76.42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500</v>
      </c>
      <c r="G33" s="19">
        <f t="shared" ref="G33" si="4">SUM(G26:G32)</f>
        <v>24.6</v>
      </c>
      <c r="H33" s="19">
        <f t="shared" ref="H33" si="5">SUM(H26:H32)</f>
        <v>20.2</v>
      </c>
      <c r="I33" s="19">
        <f t="shared" ref="I33" si="6">SUM(I26:I32)</f>
        <v>67.3</v>
      </c>
      <c r="J33" s="19">
        <f t="shared" ref="J33:L33" si="7">SUM(J26:J32)</f>
        <v>549.70000000000005</v>
      </c>
      <c r="K33" s="25"/>
      <c r="L33" s="19">
        <f t="shared" si="7"/>
        <v>76.42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500</v>
      </c>
      <c r="G44" s="32">
        <f t="shared" ref="G44" si="12">G33+G43</f>
        <v>24.6</v>
      </c>
      <c r="H44" s="32">
        <f t="shared" ref="H44" si="13">H33+H43</f>
        <v>20.2</v>
      </c>
      <c r="I44" s="32">
        <f t="shared" ref="I44" si="14">I33+I43</f>
        <v>67.3</v>
      </c>
      <c r="J44" s="32">
        <f t="shared" ref="J44:L44" si="15">J33+J43</f>
        <v>549.70000000000005</v>
      </c>
      <c r="K44" s="32"/>
      <c r="L44" s="32">
        <f t="shared" si="15"/>
        <v>76.42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53</v>
      </c>
      <c r="F45" s="40">
        <v>150</v>
      </c>
      <c r="G45" s="40">
        <v>8.1999999999999993</v>
      </c>
      <c r="H45" s="40">
        <v>6.3</v>
      </c>
      <c r="I45" s="40">
        <v>35.9</v>
      </c>
      <c r="J45" s="40">
        <v>233.7</v>
      </c>
      <c r="K45" s="41" t="s">
        <v>55</v>
      </c>
      <c r="L45" s="40"/>
    </row>
    <row r="46" spans="1:12" ht="15" x14ac:dyDescent="0.25">
      <c r="A46" s="23"/>
      <c r="B46" s="15"/>
      <c r="C46" s="11"/>
      <c r="D46" s="6"/>
      <c r="E46" s="42" t="s">
        <v>54</v>
      </c>
      <c r="F46" s="43">
        <v>90</v>
      </c>
      <c r="G46" s="43">
        <v>16.399999999999999</v>
      </c>
      <c r="H46" s="43">
        <v>15.7</v>
      </c>
      <c r="I46" s="43">
        <v>14.8</v>
      </c>
      <c r="J46" s="43">
        <v>265.7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49</v>
      </c>
      <c r="F48" s="43">
        <v>50</v>
      </c>
      <c r="G48" s="43">
        <v>3.8</v>
      </c>
      <c r="H48" s="43">
        <v>0.4</v>
      </c>
      <c r="I48" s="43">
        <v>24.6</v>
      </c>
      <c r="J48" s="43">
        <v>117.2</v>
      </c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97</v>
      </c>
      <c r="F50" s="43">
        <v>30</v>
      </c>
      <c r="G50" s="43">
        <v>0.1</v>
      </c>
      <c r="H50" s="43">
        <v>0.7</v>
      </c>
      <c r="I50" s="43">
        <v>2.7</v>
      </c>
      <c r="J50" s="43">
        <v>21.2</v>
      </c>
      <c r="K50" s="44" t="s">
        <v>93</v>
      </c>
      <c r="L50" s="43"/>
    </row>
    <row r="51" spans="1:12" ht="15" x14ac:dyDescent="0.25">
      <c r="A51" s="23"/>
      <c r="B51" s="15"/>
      <c r="C51" s="11"/>
      <c r="D51" s="6"/>
      <c r="E51" s="42" t="s">
        <v>99</v>
      </c>
      <c r="F51" s="43">
        <v>200</v>
      </c>
      <c r="G51" s="43">
        <v>0.4</v>
      </c>
      <c r="H51" s="43">
        <v>0</v>
      </c>
      <c r="I51" s="43">
        <v>19.8</v>
      </c>
      <c r="J51" s="43">
        <v>80.8</v>
      </c>
      <c r="K51" s="44" t="s">
        <v>57</v>
      </c>
      <c r="L51" s="43">
        <v>76.42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520</v>
      </c>
      <c r="G52" s="19">
        <f t="shared" ref="G52" si="16">SUM(G45:G51)</f>
        <v>28.9</v>
      </c>
      <c r="H52" s="19">
        <f t="shared" ref="H52" si="17">SUM(H45:H51)</f>
        <v>23.099999999999998</v>
      </c>
      <c r="I52" s="19">
        <f t="shared" ref="I52" si="18">SUM(I45:I51)</f>
        <v>97.800000000000011</v>
      </c>
      <c r="J52" s="19">
        <f t="shared" ref="J52:L52" si="19">SUM(J45:J51)</f>
        <v>718.6</v>
      </c>
      <c r="K52" s="25"/>
      <c r="L52" s="19">
        <f t="shared" si="19"/>
        <v>76.42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520</v>
      </c>
      <c r="G63" s="32">
        <f t="shared" ref="G63" si="24">G52+G62</f>
        <v>28.9</v>
      </c>
      <c r="H63" s="32">
        <f t="shared" ref="H63" si="25">H52+H62</f>
        <v>23.099999999999998</v>
      </c>
      <c r="I63" s="32">
        <f t="shared" ref="I63" si="26">I52+I62</f>
        <v>97.800000000000011</v>
      </c>
      <c r="J63" s="32">
        <f t="shared" ref="J63:L63" si="27">J52+J62</f>
        <v>718.6</v>
      </c>
      <c r="K63" s="32"/>
      <c r="L63" s="32">
        <f t="shared" si="27"/>
        <v>76.42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58</v>
      </c>
      <c r="F64" s="40">
        <v>150</v>
      </c>
      <c r="G64" s="40">
        <v>3.6</v>
      </c>
      <c r="H64" s="40">
        <v>4.8</v>
      </c>
      <c r="I64" s="40">
        <v>36.4</v>
      </c>
      <c r="J64" s="40">
        <v>203.5</v>
      </c>
      <c r="K64" s="41" t="s">
        <v>62</v>
      </c>
      <c r="L64" s="40"/>
    </row>
    <row r="65" spans="1:12" ht="15" x14ac:dyDescent="0.25">
      <c r="A65" s="23"/>
      <c r="B65" s="15"/>
      <c r="C65" s="11"/>
      <c r="D65" s="6"/>
      <c r="E65" s="42" t="s">
        <v>59</v>
      </c>
      <c r="F65" s="43">
        <v>90</v>
      </c>
      <c r="G65" s="43">
        <v>16.399999999999999</v>
      </c>
      <c r="H65" s="43">
        <v>15.7</v>
      </c>
      <c r="I65" s="43">
        <v>14.8</v>
      </c>
      <c r="J65" s="43">
        <v>265.7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4.7</v>
      </c>
      <c r="H66" s="43">
        <v>3.5</v>
      </c>
      <c r="I66" s="43">
        <v>12.5</v>
      </c>
      <c r="J66" s="43">
        <v>100.4</v>
      </c>
      <c r="K66" s="44">
        <f>-54-K69</f>
        <v>-54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49</v>
      </c>
      <c r="F67" s="43">
        <v>50</v>
      </c>
      <c r="G67" s="43">
        <v>3.8</v>
      </c>
      <c r="H67" s="43">
        <v>0.4</v>
      </c>
      <c r="I67" s="43">
        <v>24.6</v>
      </c>
      <c r="J67" s="43">
        <v>117.2</v>
      </c>
      <c r="K67" s="44" t="s">
        <v>64</v>
      </c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61</v>
      </c>
      <c r="F69" s="43">
        <v>30</v>
      </c>
      <c r="G69" s="43">
        <v>1</v>
      </c>
      <c r="H69" s="43">
        <v>0.7</v>
      </c>
      <c r="I69" s="43">
        <v>2.7</v>
      </c>
      <c r="J69" s="43">
        <v>21.2</v>
      </c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>
        <v>76.42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520</v>
      </c>
      <c r="G71" s="19">
        <f t="shared" ref="G71" si="28">SUM(G64:G70)</f>
        <v>29.5</v>
      </c>
      <c r="H71" s="19">
        <f t="shared" ref="H71" si="29">SUM(H64:H70)</f>
        <v>25.099999999999998</v>
      </c>
      <c r="I71" s="19">
        <f t="shared" ref="I71" si="30">SUM(I64:I70)</f>
        <v>91.000000000000014</v>
      </c>
      <c r="J71" s="19">
        <f t="shared" ref="J71:L71" si="31">SUM(J64:J70)</f>
        <v>708.00000000000011</v>
      </c>
      <c r="K71" s="25"/>
      <c r="L71" s="19">
        <f t="shared" si="31"/>
        <v>76.42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520</v>
      </c>
      <c r="G82" s="32">
        <f t="shared" ref="G82" si="36">G71+G81</f>
        <v>29.5</v>
      </c>
      <c r="H82" s="32">
        <f t="shared" ref="H82" si="37">H71+H81</f>
        <v>25.099999999999998</v>
      </c>
      <c r="I82" s="32">
        <f t="shared" ref="I82" si="38">I71+I81</f>
        <v>91.000000000000014</v>
      </c>
      <c r="J82" s="32">
        <f t="shared" ref="J82:L82" si="39">J71+J81</f>
        <v>708.00000000000011</v>
      </c>
      <c r="K82" s="32"/>
      <c r="L82" s="32">
        <f t="shared" si="39"/>
        <v>76.42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65</v>
      </c>
      <c r="F83" s="40">
        <v>150</v>
      </c>
      <c r="G83" s="40">
        <v>3.1</v>
      </c>
      <c r="H83" s="40">
        <v>5.3</v>
      </c>
      <c r="I83" s="40">
        <v>19.8</v>
      </c>
      <c r="J83" s="40">
        <v>139.4</v>
      </c>
      <c r="K83" s="41" t="s">
        <v>68</v>
      </c>
      <c r="L83" s="40"/>
    </row>
    <row r="84" spans="1:12" ht="15" x14ac:dyDescent="0.25">
      <c r="A84" s="23"/>
      <c r="B84" s="15"/>
      <c r="C84" s="11"/>
      <c r="D84" s="6"/>
      <c r="E84" s="42" t="s">
        <v>66</v>
      </c>
      <c r="F84" s="43">
        <v>90</v>
      </c>
      <c r="G84" s="43">
        <v>20.7</v>
      </c>
      <c r="H84" s="43">
        <v>25.7</v>
      </c>
      <c r="I84" s="43">
        <v>5</v>
      </c>
      <c r="J84" s="43">
        <v>333.5</v>
      </c>
      <c r="K84" s="44" t="s">
        <v>69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200</v>
      </c>
      <c r="G85" s="43">
        <v>0.2</v>
      </c>
      <c r="H85" s="43">
        <v>0</v>
      </c>
      <c r="I85" s="43">
        <v>6.4</v>
      </c>
      <c r="J85" s="43">
        <v>26.8</v>
      </c>
      <c r="K85" s="44" t="s">
        <v>70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49</v>
      </c>
      <c r="F86" s="43">
        <v>50</v>
      </c>
      <c r="G86" s="43">
        <v>3.8</v>
      </c>
      <c r="H86" s="43">
        <v>0.4</v>
      </c>
      <c r="I86" s="43">
        <v>24.6</v>
      </c>
      <c r="J86" s="43">
        <v>117.2</v>
      </c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67</v>
      </c>
      <c r="F87" s="43">
        <v>150</v>
      </c>
      <c r="G87" s="43">
        <v>0.6</v>
      </c>
      <c r="H87" s="43">
        <v>0.6</v>
      </c>
      <c r="I87" s="43">
        <v>14.7</v>
      </c>
      <c r="J87" s="43">
        <v>66.599999999999994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98</v>
      </c>
      <c r="F88" s="43">
        <v>60</v>
      </c>
      <c r="G88" s="43">
        <v>0.7</v>
      </c>
      <c r="H88" s="43">
        <v>5.4</v>
      </c>
      <c r="I88" s="43">
        <v>4</v>
      </c>
      <c r="J88" s="43">
        <v>67.099999999999994</v>
      </c>
      <c r="K88" s="44" t="s">
        <v>71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>
        <v>76.42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700</v>
      </c>
      <c r="G90" s="19">
        <f t="shared" ref="G90" si="40">SUM(G83:G89)</f>
        <v>29.1</v>
      </c>
      <c r="H90" s="19">
        <f t="shared" ref="H90" si="41">SUM(H83:H89)</f>
        <v>37.4</v>
      </c>
      <c r="I90" s="19">
        <f t="shared" ref="I90" si="42">SUM(I83:I89)</f>
        <v>74.5</v>
      </c>
      <c r="J90" s="19">
        <f t="shared" ref="J90:L90" si="43">SUM(J83:J89)</f>
        <v>750.6</v>
      </c>
      <c r="K90" s="25"/>
      <c r="L90" s="19">
        <f t="shared" si="43"/>
        <v>76.42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700</v>
      </c>
      <c r="G101" s="32">
        <f t="shared" ref="G101" si="48">G90+G100</f>
        <v>29.1</v>
      </c>
      <c r="H101" s="32">
        <f t="shared" ref="H101" si="49">H90+H100</f>
        <v>37.4</v>
      </c>
      <c r="I101" s="32">
        <f t="shared" ref="I101" si="50">I90+I100</f>
        <v>74.5</v>
      </c>
      <c r="J101" s="32">
        <f t="shared" ref="J101:L101" si="51">J90+J100</f>
        <v>750.6</v>
      </c>
      <c r="K101" s="32"/>
      <c r="L101" s="32">
        <f t="shared" si="51"/>
        <v>76.42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94</v>
      </c>
      <c r="F102" s="40">
        <v>200</v>
      </c>
      <c r="G102" s="40">
        <v>8.3000000000000007</v>
      </c>
      <c r="H102" s="40">
        <v>10.1</v>
      </c>
      <c r="I102" s="40">
        <v>37.6</v>
      </c>
      <c r="J102" s="40">
        <v>274.89999999999998</v>
      </c>
      <c r="K102" s="41" t="s">
        <v>74</v>
      </c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200</v>
      </c>
      <c r="G104" s="43">
        <v>0.2</v>
      </c>
      <c r="H104" s="43">
        <v>0</v>
      </c>
      <c r="I104" s="43">
        <v>6.4</v>
      </c>
      <c r="J104" s="43">
        <v>26.8</v>
      </c>
      <c r="K104" s="44" t="s">
        <v>52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49</v>
      </c>
      <c r="F105" s="43">
        <v>60</v>
      </c>
      <c r="G105" s="43">
        <v>3.1</v>
      </c>
      <c r="H105" s="43">
        <v>7.3</v>
      </c>
      <c r="I105" s="43">
        <v>0.1</v>
      </c>
      <c r="J105" s="43">
        <v>66.099999999999994</v>
      </c>
      <c r="K105" s="44" t="s">
        <v>46</v>
      </c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73</v>
      </c>
      <c r="F107" s="43">
        <v>30</v>
      </c>
      <c r="G107" s="43">
        <v>2.4</v>
      </c>
      <c r="H107" s="43">
        <v>1.9</v>
      </c>
      <c r="I107" s="43">
        <v>30</v>
      </c>
      <c r="J107" s="43">
        <v>146.4</v>
      </c>
      <c r="K107" s="44"/>
      <c r="L107" s="43"/>
    </row>
    <row r="108" spans="1:12" ht="15" x14ac:dyDescent="0.25">
      <c r="A108" s="23"/>
      <c r="B108" s="15"/>
      <c r="C108" s="11"/>
      <c r="D108" s="6"/>
      <c r="E108" s="42" t="s">
        <v>95</v>
      </c>
      <c r="F108" s="43">
        <v>10</v>
      </c>
      <c r="G108" s="43">
        <v>0.1</v>
      </c>
      <c r="H108" s="43">
        <v>7.3</v>
      </c>
      <c r="I108" s="43">
        <v>0.1</v>
      </c>
      <c r="J108" s="43">
        <v>66.099999999999994</v>
      </c>
      <c r="K108" s="44"/>
      <c r="L108" s="43">
        <v>76.42</v>
      </c>
    </row>
    <row r="109" spans="1:12" ht="15" x14ac:dyDescent="0.25">
      <c r="A109" s="23"/>
      <c r="B109" s="15"/>
      <c r="C109" s="11"/>
      <c r="D109" s="6"/>
      <c r="E109" s="42" t="s">
        <v>72</v>
      </c>
      <c r="F109" s="43">
        <v>20</v>
      </c>
      <c r="G109" s="43">
        <v>3.5</v>
      </c>
      <c r="H109" s="43">
        <v>4.4000000000000004</v>
      </c>
      <c r="I109" s="43">
        <v>0</v>
      </c>
      <c r="J109" s="43">
        <v>53.7</v>
      </c>
      <c r="K109" s="44" t="s">
        <v>43</v>
      </c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SUM(F102:F108)</f>
        <v>500</v>
      </c>
      <c r="G110" s="19">
        <f t="shared" ref="G110:J110" si="52">SUM(G102:G108)</f>
        <v>14.1</v>
      </c>
      <c r="H110" s="19">
        <f t="shared" si="52"/>
        <v>26.599999999999998</v>
      </c>
      <c r="I110" s="19">
        <f t="shared" si="52"/>
        <v>74.199999999999989</v>
      </c>
      <c r="J110" s="19">
        <f t="shared" si="52"/>
        <v>580.29999999999995</v>
      </c>
      <c r="K110" s="25"/>
      <c r="L110" s="19">
        <f t="shared" ref="L110" si="53">SUM(L102:L108)</f>
        <v>76.42</v>
      </c>
    </row>
    <row r="111" spans="1:12" ht="15" x14ac:dyDescent="0.2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4">SUM(G111:G119)</f>
        <v>0</v>
      </c>
      <c r="H120" s="19">
        <f t="shared" si="54"/>
        <v>0</v>
      </c>
      <c r="I120" s="19">
        <f t="shared" si="54"/>
        <v>0</v>
      </c>
      <c r="J120" s="19">
        <f t="shared" si="54"/>
        <v>0</v>
      </c>
      <c r="K120" s="25"/>
      <c r="L120" s="19">
        <f t="shared" ref="L120" si="55">SUM(L111:L119)</f>
        <v>0</v>
      </c>
    </row>
    <row r="121" spans="1:12" ht="15" x14ac:dyDescent="0.2">
      <c r="A121" s="29">
        <f>A102</f>
        <v>2</v>
      </c>
      <c r="B121" s="30">
        <f>B102</f>
        <v>1</v>
      </c>
      <c r="C121" s="54" t="s">
        <v>4</v>
      </c>
      <c r="D121" s="55"/>
      <c r="E121" s="31"/>
      <c r="F121" s="32">
        <f>F110+F120</f>
        <v>500</v>
      </c>
      <c r="G121" s="32">
        <f t="shared" ref="G121" si="56">G110+G120</f>
        <v>14.1</v>
      </c>
      <c r="H121" s="32">
        <f t="shared" ref="H121" si="57">H110+H120</f>
        <v>26.599999999999998</v>
      </c>
      <c r="I121" s="32">
        <f t="shared" ref="I121" si="58">I110+I120</f>
        <v>74.199999999999989</v>
      </c>
      <c r="J121" s="32">
        <f t="shared" ref="J121:L121" si="59">J110+J120</f>
        <v>580.29999999999995</v>
      </c>
      <c r="K121" s="32"/>
      <c r="L121" s="32">
        <f t="shared" si="59"/>
        <v>76.42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47</v>
      </c>
      <c r="F122" s="40">
        <v>150</v>
      </c>
      <c r="G122" s="40">
        <v>5.3</v>
      </c>
      <c r="H122" s="40">
        <v>4.9000000000000004</v>
      </c>
      <c r="I122" s="40">
        <v>32.799999999999997</v>
      </c>
      <c r="J122" s="40">
        <v>196.8</v>
      </c>
      <c r="K122" s="41" t="s">
        <v>50</v>
      </c>
      <c r="L122" s="40"/>
    </row>
    <row r="123" spans="1:12" ht="15" x14ac:dyDescent="0.25">
      <c r="A123" s="14"/>
      <c r="B123" s="15"/>
      <c r="C123" s="11"/>
      <c r="D123" s="6"/>
      <c r="E123" s="42" t="s">
        <v>75</v>
      </c>
      <c r="F123" s="43">
        <v>90</v>
      </c>
      <c r="G123" s="43">
        <v>13</v>
      </c>
      <c r="H123" s="43">
        <v>13.2</v>
      </c>
      <c r="I123" s="43">
        <v>7.3</v>
      </c>
      <c r="J123" s="43">
        <v>199.7</v>
      </c>
      <c r="K123" s="44" t="s">
        <v>76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 t="s">
        <v>49</v>
      </c>
      <c r="F125" s="43">
        <v>50</v>
      </c>
      <c r="G125" s="43">
        <v>3.8</v>
      </c>
      <c r="H125" s="43">
        <v>0.4</v>
      </c>
      <c r="I125" s="43">
        <v>24.6</v>
      </c>
      <c r="J125" s="43">
        <v>117.2</v>
      </c>
      <c r="K125" s="44"/>
      <c r="L125" s="43"/>
    </row>
    <row r="126" spans="1:12" ht="15" x14ac:dyDescent="0.2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 t="s">
        <v>92</v>
      </c>
      <c r="F127" s="43">
        <v>30</v>
      </c>
      <c r="G127" s="43">
        <v>1</v>
      </c>
      <c r="H127" s="43">
        <v>0.7</v>
      </c>
      <c r="I127" s="43">
        <v>2.7</v>
      </c>
      <c r="J127" s="43">
        <v>21.2</v>
      </c>
      <c r="K127" s="44" t="s">
        <v>93</v>
      </c>
      <c r="L127" s="43"/>
    </row>
    <row r="128" spans="1:12" ht="15" x14ac:dyDescent="0.25">
      <c r="A128" s="14"/>
      <c r="B128" s="15"/>
      <c r="C128" s="11"/>
      <c r="D128" s="6"/>
      <c r="E128" s="42" t="s">
        <v>99</v>
      </c>
      <c r="F128" s="43">
        <v>200</v>
      </c>
      <c r="G128" s="43">
        <v>0.5</v>
      </c>
      <c r="H128" s="43">
        <v>0</v>
      </c>
      <c r="I128" s="43">
        <v>19.8</v>
      </c>
      <c r="J128" s="43">
        <v>81</v>
      </c>
      <c r="K128" s="44" t="s">
        <v>77</v>
      </c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520</v>
      </c>
      <c r="G129" s="19">
        <f t="shared" ref="G129:J129" si="60">SUM(G122:G128)</f>
        <v>23.6</v>
      </c>
      <c r="H129" s="19">
        <f t="shared" si="60"/>
        <v>19.2</v>
      </c>
      <c r="I129" s="19">
        <f t="shared" si="60"/>
        <v>87.199999999999989</v>
      </c>
      <c r="J129" s="19">
        <f t="shared" si="60"/>
        <v>615.90000000000009</v>
      </c>
      <c r="K129" s="25"/>
      <c r="L129" s="19">
        <f t="shared" ref="L129" si="61">SUM(L122:L128)</f>
        <v>0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2">SUM(G130:G138)</f>
        <v>0</v>
      </c>
      <c r="H139" s="19">
        <f t="shared" si="62"/>
        <v>0</v>
      </c>
      <c r="I139" s="19">
        <f t="shared" si="62"/>
        <v>0</v>
      </c>
      <c r="J139" s="19">
        <f t="shared" si="62"/>
        <v>0</v>
      </c>
      <c r="K139" s="25"/>
      <c r="L139" s="19">
        <f t="shared" ref="L139" si="63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4" t="s">
        <v>4</v>
      </c>
      <c r="D140" s="55"/>
      <c r="E140" s="31"/>
      <c r="F140" s="32">
        <f>F129+F139</f>
        <v>520</v>
      </c>
      <c r="G140" s="32">
        <f t="shared" ref="G140" si="64">G129+G139</f>
        <v>23.6</v>
      </c>
      <c r="H140" s="32">
        <f t="shared" ref="H140" si="65">H129+H139</f>
        <v>19.2</v>
      </c>
      <c r="I140" s="32">
        <f t="shared" ref="I140" si="66">I129+I139</f>
        <v>87.199999999999989</v>
      </c>
      <c r="J140" s="32">
        <f t="shared" ref="J140:L140" si="67">J129+J139</f>
        <v>615.90000000000009</v>
      </c>
      <c r="K140" s="32"/>
      <c r="L140" s="32">
        <f t="shared" si="67"/>
        <v>0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78</v>
      </c>
      <c r="F141" s="40">
        <v>150</v>
      </c>
      <c r="G141" s="40">
        <v>8.1999999999999993</v>
      </c>
      <c r="H141" s="40">
        <v>6.3</v>
      </c>
      <c r="I141" s="40">
        <v>35.9</v>
      </c>
      <c r="J141" s="40">
        <v>233.7</v>
      </c>
      <c r="K141" s="41" t="s">
        <v>55</v>
      </c>
      <c r="L141" s="40"/>
    </row>
    <row r="142" spans="1:12" ht="15" x14ac:dyDescent="0.25">
      <c r="A142" s="23"/>
      <c r="B142" s="15"/>
      <c r="C142" s="11"/>
      <c r="D142" s="6"/>
      <c r="E142" s="42" t="s">
        <v>79</v>
      </c>
      <c r="F142" s="43">
        <v>90</v>
      </c>
      <c r="G142" s="43">
        <v>16.399999999999999</v>
      </c>
      <c r="H142" s="43">
        <v>15.7</v>
      </c>
      <c r="I142" s="43">
        <v>14.8</v>
      </c>
      <c r="J142" s="43">
        <v>265.7</v>
      </c>
      <c r="K142" s="44" t="s">
        <v>82</v>
      </c>
      <c r="L142" s="43"/>
    </row>
    <row r="143" spans="1:12" ht="15" x14ac:dyDescent="0.25">
      <c r="A143" s="23"/>
      <c r="B143" s="15"/>
      <c r="C143" s="11"/>
      <c r="D143" s="7" t="s">
        <v>22</v>
      </c>
      <c r="E143" s="42" t="s">
        <v>80</v>
      </c>
      <c r="F143" s="43">
        <v>200</v>
      </c>
      <c r="G143" s="43">
        <v>3.9</v>
      </c>
      <c r="H143" s="43">
        <v>2.9</v>
      </c>
      <c r="I143" s="43">
        <v>11.2</v>
      </c>
      <c r="J143" s="43">
        <v>86</v>
      </c>
      <c r="K143" s="44" t="s">
        <v>83</v>
      </c>
      <c r="L143" s="43"/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49</v>
      </c>
      <c r="F144" s="43">
        <v>50</v>
      </c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 t="s">
        <v>61</v>
      </c>
      <c r="F146" s="43">
        <v>30</v>
      </c>
      <c r="G146" s="43">
        <v>1</v>
      </c>
      <c r="H146" s="43">
        <v>0.7</v>
      </c>
      <c r="I146" s="43">
        <v>2.7</v>
      </c>
      <c r="J146" s="43">
        <v>21.2</v>
      </c>
      <c r="K146" s="44" t="s">
        <v>81</v>
      </c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>
        <v>76.42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520</v>
      </c>
      <c r="G148" s="19">
        <f t="shared" ref="G148:J148" si="68">SUM(G141:G147)</f>
        <v>29.499999999999996</v>
      </c>
      <c r="H148" s="19">
        <f t="shared" si="68"/>
        <v>25.599999999999998</v>
      </c>
      <c r="I148" s="19">
        <f t="shared" si="68"/>
        <v>64.600000000000009</v>
      </c>
      <c r="J148" s="19">
        <f t="shared" si="68"/>
        <v>606.6</v>
      </c>
      <c r="K148" s="25"/>
      <c r="L148" s="19">
        <f t="shared" ref="L148" si="69">SUM(L141:L147)</f>
        <v>76.42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" x14ac:dyDescent="0.2">
      <c r="A159" s="29">
        <f>A141</f>
        <v>2</v>
      </c>
      <c r="B159" s="30">
        <f>B141</f>
        <v>3</v>
      </c>
      <c r="C159" s="54" t="s">
        <v>4</v>
      </c>
      <c r="D159" s="55"/>
      <c r="E159" s="31"/>
      <c r="F159" s="32">
        <f>F148+F158</f>
        <v>520</v>
      </c>
      <c r="G159" s="32">
        <f t="shared" ref="G159" si="72">G148+G158</f>
        <v>29.499999999999996</v>
      </c>
      <c r="H159" s="32">
        <f t="shared" ref="H159" si="73">H148+H158</f>
        <v>25.599999999999998</v>
      </c>
      <c r="I159" s="32">
        <f t="shared" ref="I159" si="74">I148+I158</f>
        <v>64.600000000000009</v>
      </c>
      <c r="J159" s="32">
        <f t="shared" ref="J159:L159" si="75">J148+J158</f>
        <v>606.6</v>
      </c>
      <c r="K159" s="32"/>
      <c r="L159" s="32">
        <f t="shared" si="75"/>
        <v>76.42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58</v>
      </c>
      <c r="F160" s="40">
        <v>150</v>
      </c>
      <c r="G160" s="40">
        <v>3.6</v>
      </c>
      <c r="H160" s="40">
        <v>4.8</v>
      </c>
      <c r="I160" s="40">
        <v>36.4</v>
      </c>
      <c r="J160" s="40">
        <v>203.5</v>
      </c>
      <c r="K160" s="41" t="s">
        <v>62</v>
      </c>
      <c r="L160" s="40"/>
    </row>
    <row r="161" spans="1:12" ht="15" x14ac:dyDescent="0.25">
      <c r="A161" s="23"/>
      <c r="B161" s="15"/>
      <c r="C161" s="11"/>
      <c r="D161" s="6"/>
      <c r="E161" s="42" t="s">
        <v>84</v>
      </c>
      <c r="F161" s="43">
        <v>90</v>
      </c>
      <c r="G161" s="43">
        <v>16.399999999999999</v>
      </c>
      <c r="H161" s="43">
        <v>15.7</v>
      </c>
      <c r="I161" s="43">
        <v>14.8</v>
      </c>
      <c r="J161" s="43">
        <v>265.7</v>
      </c>
      <c r="K161" s="44" t="s">
        <v>63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 t="s">
        <v>49</v>
      </c>
      <c r="F163" s="43">
        <v>50</v>
      </c>
      <c r="G163" s="43">
        <v>3.8</v>
      </c>
      <c r="H163" s="43">
        <v>0.4</v>
      </c>
      <c r="I163" s="43">
        <v>24.6</v>
      </c>
      <c r="J163" s="43">
        <v>117.2</v>
      </c>
      <c r="K163" s="44"/>
      <c r="L163" s="43"/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86</v>
      </c>
      <c r="F165" s="43">
        <v>30</v>
      </c>
      <c r="G165" s="43">
        <v>1</v>
      </c>
      <c r="H165" s="43">
        <v>0.7</v>
      </c>
      <c r="I165" s="43">
        <v>2.7</v>
      </c>
      <c r="J165" s="43">
        <v>21.2</v>
      </c>
      <c r="K165" s="44" t="s">
        <v>81</v>
      </c>
      <c r="L165" s="43"/>
    </row>
    <row r="166" spans="1:12" ht="15" x14ac:dyDescent="0.25">
      <c r="A166" s="23"/>
      <c r="B166" s="15"/>
      <c r="C166" s="11"/>
      <c r="D166" s="6"/>
      <c r="E166" s="42" t="s">
        <v>85</v>
      </c>
      <c r="F166" s="43">
        <v>200</v>
      </c>
      <c r="G166" s="43">
        <v>1</v>
      </c>
      <c r="H166" s="43">
        <v>0.2</v>
      </c>
      <c r="I166" s="43">
        <v>20.2</v>
      </c>
      <c r="J166" s="43">
        <v>86.6</v>
      </c>
      <c r="K166" s="44"/>
      <c r="L166" s="43">
        <v>76.42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520</v>
      </c>
      <c r="G167" s="19">
        <f t="shared" ref="G167:J167" si="76">SUM(G160:G166)</f>
        <v>25.8</v>
      </c>
      <c r="H167" s="19">
        <f t="shared" si="76"/>
        <v>21.799999999999997</v>
      </c>
      <c r="I167" s="19">
        <f t="shared" si="76"/>
        <v>98.700000000000017</v>
      </c>
      <c r="J167" s="19">
        <f t="shared" si="76"/>
        <v>694.2</v>
      </c>
      <c r="K167" s="25"/>
      <c r="L167" s="19">
        <f t="shared" ref="L167" si="77">SUM(L160:L166)</f>
        <v>76.42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15" x14ac:dyDescent="0.2">
      <c r="A178" s="29">
        <f>A160</f>
        <v>2</v>
      </c>
      <c r="B178" s="30">
        <f>B160</f>
        <v>4</v>
      </c>
      <c r="C178" s="54" t="s">
        <v>4</v>
      </c>
      <c r="D178" s="55"/>
      <c r="E178" s="31"/>
      <c r="F178" s="32">
        <f>F167+F177</f>
        <v>520</v>
      </c>
      <c r="G178" s="32">
        <f t="shared" ref="G178" si="80">G167+G177</f>
        <v>25.8</v>
      </c>
      <c r="H178" s="32">
        <f t="shared" ref="H178" si="81">H167+H177</f>
        <v>21.799999999999997</v>
      </c>
      <c r="I178" s="32">
        <f t="shared" ref="I178" si="82">I167+I177</f>
        <v>98.700000000000017</v>
      </c>
      <c r="J178" s="32">
        <f t="shared" ref="J178:L178" si="83">J167+J177</f>
        <v>694.2</v>
      </c>
      <c r="K178" s="32"/>
      <c r="L178" s="32">
        <f t="shared" si="83"/>
        <v>76.42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100</v>
      </c>
      <c r="F179" s="40">
        <v>180</v>
      </c>
      <c r="G179" s="40">
        <v>21.2</v>
      </c>
      <c r="H179" s="40">
        <v>20.9</v>
      </c>
      <c r="I179" s="40">
        <v>23.8</v>
      </c>
      <c r="J179" s="40">
        <v>367.7</v>
      </c>
      <c r="K179" s="41" t="s">
        <v>87</v>
      </c>
      <c r="L179" s="40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41</v>
      </c>
      <c r="F181" s="43">
        <v>200</v>
      </c>
      <c r="G181" s="43">
        <v>0.2</v>
      </c>
      <c r="H181" s="43">
        <v>0</v>
      </c>
      <c r="I181" s="43">
        <v>6.4</v>
      </c>
      <c r="J181" s="43">
        <v>26.8</v>
      </c>
      <c r="K181" s="44" t="s">
        <v>52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49</v>
      </c>
      <c r="F182" s="43">
        <v>50</v>
      </c>
      <c r="G182" s="43">
        <v>3.8</v>
      </c>
      <c r="H182" s="43">
        <v>0.4</v>
      </c>
      <c r="I182" s="43">
        <v>24.6</v>
      </c>
      <c r="J182" s="43">
        <v>117.2</v>
      </c>
      <c r="K182" s="44"/>
      <c r="L182" s="43"/>
    </row>
    <row r="183" spans="1:12" ht="15" x14ac:dyDescent="0.25">
      <c r="A183" s="23"/>
      <c r="B183" s="15"/>
      <c r="C183" s="11"/>
      <c r="D183" s="7" t="s">
        <v>24</v>
      </c>
      <c r="E183" s="42" t="s">
        <v>67</v>
      </c>
      <c r="F183" s="43">
        <v>150</v>
      </c>
      <c r="G183" s="43">
        <v>0.6</v>
      </c>
      <c r="H183" s="43">
        <v>0.6</v>
      </c>
      <c r="I183" s="43">
        <v>14.7</v>
      </c>
      <c r="J183" s="43">
        <v>66.599999999999994</v>
      </c>
      <c r="K183" s="44"/>
      <c r="L183" s="43"/>
    </row>
    <row r="184" spans="1:12" ht="15" x14ac:dyDescent="0.25">
      <c r="A184" s="23"/>
      <c r="B184" s="15"/>
      <c r="C184" s="11"/>
      <c r="D184" s="6"/>
      <c r="E184" s="42" t="s">
        <v>98</v>
      </c>
      <c r="F184" s="43">
        <v>60</v>
      </c>
      <c r="G184" s="43">
        <v>0.7</v>
      </c>
      <c r="H184" s="43">
        <v>5.4</v>
      </c>
      <c r="I184" s="43">
        <v>4</v>
      </c>
      <c r="J184" s="43">
        <v>67.099999999999994</v>
      </c>
      <c r="K184" s="44" t="s">
        <v>88</v>
      </c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>
        <v>76.42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640</v>
      </c>
      <c r="G186" s="19">
        <f t="shared" ref="G186:J186" si="84">SUM(G179:G185)</f>
        <v>26.5</v>
      </c>
      <c r="H186" s="19">
        <f t="shared" si="84"/>
        <v>27.299999999999997</v>
      </c>
      <c r="I186" s="19">
        <f t="shared" si="84"/>
        <v>73.5</v>
      </c>
      <c r="J186" s="19">
        <f t="shared" si="84"/>
        <v>645.4</v>
      </c>
      <c r="K186" s="25"/>
      <c r="L186" s="19">
        <f t="shared" ref="L186" si="85">SUM(L179:L185)</f>
        <v>76.42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6">SUM(G187:G195)</f>
        <v>0</v>
      </c>
      <c r="H196" s="19">
        <f t="shared" si="86"/>
        <v>0</v>
      </c>
      <c r="I196" s="19">
        <f t="shared" si="86"/>
        <v>0</v>
      </c>
      <c r="J196" s="19">
        <f t="shared" si="86"/>
        <v>0</v>
      </c>
      <c r="K196" s="25"/>
      <c r="L196" s="19">
        <f t="shared" ref="L196" si="87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4" t="s">
        <v>4</v>
      </c>
      <c r="D197" s="55"/>
      <c r="E197" s="31"/>
      <c r="F197" s="32">
        <f>F186+F196</f>
        <v>640</v>
      </c>
      <c r="G197" s="32">
        <f t="shared" ref="G197" si="88">G186+G196</f>
        <v>26.5</v>
      </c>
      <c r="H197" s="32">
        <f t="shared" ref="H197" si="89">H186+H196</f>
        <v>27.299999999999997</v>
      </c>
      <c r="I197" s="32">
        <f t="shared" ref="I197" si="90">I186+I196</f>
        <v>73.5</v>
      </c>
      <c r="J197" s="32">
        <f t="shared" ref="J197:L197" si="91">J186+J196</f>
        <v>645.4</v>
      </c>
      <c r="K197" s="32"/>
      <c r="L197" s="32">
        <f t="shared" si="91"/>
        <v>76.42</v>
      </c>
    </row>
    <row r="198" spans="1:12" x14ac:dyDescent="0.2">
      <c r="A198" s="27"/>
      <c r="B198" s="28"/>
      <c r="C198" s="56" t="s">
        <v>5</v>
      </c>
      <c r="D198" s="56"/>
      <c r="E198" s="56"/>
      <c r="F198" s="34">
        <f>(F25+F44+F63+F82+F101+F121+F140+F159+F178+F197)/(IF(F25=0,0,1)+IF(F44=0,0,1)+IF(F63=0,0,1)+IF(F82=0,0,1)+IF(F101=0,0,1)+IF(F121=0,0,1)+IF(F140=0,0,1)+IF(F159=0,0,1)+IF(F178=0,0,1)+IF(F197=0,0,1))</f>
        <v>545</v>
      </c>
      <c r="G198" s="34">
        <f t="shared" ref="G198:J198" si="92">(G25+G44+G63+G82+G101+G121+G140+G159+G178+G197)/(IF(G25=0,0,1)+IF(G44=0,0,1)+IF(G63=0,0,1)+IF(G82=0,0,1)+IF(G101=0,0,1)+IF(G121=0,0,1)+IF(G140=0,0,1)+IF(G159=0,0,1)+IF(G178=0,0,1)+IF(G197=0,0,1))</f>
        <v>24.14</v>
      </c>
      <c r="H198" s="34">
        <f t="shared" si="92"/>
        <v>24.79</v>
      </c>
      <c r="I198" s="34">
        <f t="shared" si="92"/>
        <v>77.550000000000011</v>
      </c>
      <c r="J198" s="34">
        <f t="shared" si="92"/>
        <v>627.63</v>
      </c>
      <c r="K198" s="34"/>
      <c r="L198" s="34">
        <f t="shared" ref="L198" si="93">(L25+L44+L63+L82+L101+L121+L140+L159+L178+L197)/(IF(L25=0,0,1)+IF(L44=0,0,1)+IF(L63=0,0,1)+IF(L82=0,0,1)+IF(L101=0,0,1)+IF(L121=0,0,1)+IF(L140=0,0,1)+IF(L159=0,0,1)+IF(L178=0,0,1)+IF(L197=0,0,1))</f>
        <v>76.42</v>
      </c>
    </row>
  </sheetData>
  <mergeCells count="14">
    <mergeCell ref="C82:D82"/>
    <mergeCell ref="C101:D101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2024-11-29T09:05:44Z</dcterms:modified>
</cp:coreProperties>
</file>